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AED3E2D8-E4F3-4953-AB61-21C9AE984201}" xr6:coauthVersionLast="47" xr6:coauthVersionMax="47" xr10:uidLastSave="{00000000-0000-0000-0000-000000000000}"/>
  <bookViews>
    <workbookView xWindow="1170" yWindow="1170" windowWidth="26475" windowHeight="13470" tabRatio="748" firstSheet="1" activeTab="1" xr2:uid="{00000000-000D-0000-FFFF-FFFF00000000}"/>
  </bookViews>
  <sheets>
    <sheet name="Лист4" sheetId="29" state="hidden" r:id="rId1"/>
    <sheet name="бланк отчета" sheetId="39" r:id="rId2"/>
    <sheet name="информация " sheetId="40" r:id="rId3"/>
  </sheets>
  <definedNames>
    <definedName name="_xlnm.Print_Area" localSheetId="1">'бланк отчета'!$A$11:$P$215</definedName>
  </definedNames>
  <calcPr calcId="181029"/>
</workbook>
</file>

<file path=xl/calcChain.xml><?xml version="1.0" encoding="utf-8"?>
<calcChain xmlns="http://schemas.openxmlformats.org/spreadsheetml/2006/main">
  <c r="P210" i="39" l="1"/>
  <c r="L182" i="39"/>
  <c r="L181" i="39"/>
  <c r="L180" i="39"/>
  <c r="L179" i="39"/>
  <c r="L178" i="39"/>
  <c r="M177" i="39" s="1"/>
  <c r="L176" i="39"/>
  <c r="L175" i="39"/>
  <c r="L174" i="39"/>
  <c r="L173" i="39"/>
  <c r="M173" i="39" s="1"/>
  <c r="L172" i="39"/>
  <c r="L171" i="39"/>
  <c r="L56" i="39"/>
  <c r="L57" i="39"/>
  <c r="L52" i="39"/>
  <c r="L45" i="39"/>
  <c r="L40" i="39"/>
  <c r="L20" i="39"/>
  <c r="L209" i="39"/>
  <c r="L208" i="39"/>
  <c r="L207" i="39"/>
  <c r="L204" i="39"/>
  <c r="L203" i="39"/>
  <c r="L200" i="39"/>
  <c r="L199" i="39"/>
  <c r="L196" i="39"/>
  <c r="L195" i="39"/>
  <c r="L194" i="39"/>
  <c r="L192" i="39"/>
  <c r="L191" i="39"/>
  <c r="L188" i="39"/>
  <c r="L186" i="39"/>
  <c r="L184" i="39"/>
  <c r="L170" i="39"/>
  <c r="L168" i="39"/>
  <c r="L166" i="39"/>
  <c r="L164" i="39"/>
  <c r="L162" i="39"/>
  <c r="L160" i="39"/>
  <c r="M154" i="39"/>
  <c r="L134" i="39"/>
  <c r="M134" i="39" s="1"/>
  <c r="L135" i="39"/>
  <c r="L136" i="39"/>
  <c r="L137" i="39"/>
  <c r="L138" i="39"/>
  <c r="L139" i="39"/>
  <c r="L140" i="39"/>
  <c r="L141" i="39"/>
  <c r="L142" i="39"/>
  <c r="L143" i="39"/>
  <c r="L144" i="39"/>
  <c r="L145" i="39"/>
  <c r="L146" i="39"/>
  <c r="L147" i="39"/>
  <c r="L148" i="39"/>
  <c r="L149" i="39"/>
  <c r="L150" i="39"/>
  <c r="L130" i="39"/>
  <c r="M130" i="39" s="1"/>
  <c r="M126" i="39"/>
  <c r="L122" i="39"/>
  <c r="M122" i="39" s="1"/>
  <c r="L86" i="39"/>
  <c r="M86" i="39" s="1"/>
  <c r="L78" i="39"/>
  <c r="M78" i="39" s="1"/>
  <c r="M171" i="39" l="1"/>
  <c r="M181" i="39"/>
  <c r="M179" i="39"/>
  <c r="M175" i="39"/>
  <c r="P171" i="39"/>
  <c r="M199" i="39"/>
  <c r="L66" i="39"/>
  <c r="M66" i="39" s="1"/>
  <c r="L110" i="39"/>
  <c r="M110" i="39" s="1"/>
  <c r="L118" i="39"/>
  <c r="M118" i="39" s="1"/>
  <c r="L94" i="39"/>
  <c r="M94" i="39" s="1"/>
  <c r="K62" i="39" l="1"/>
  <c r="J62" i="39"/>
  <c r="L58" i="39" l="1"/>
  <c r="M56" i="39" s="1"/>
  <c r="L90" i="39"/>
  <c r="M90" i="39" s="1"/>
  <c r="L46" i="39"/>
  <c r="M45" i="39" s="1"/>
  <c r="L197" i="39" l="1"/>
  <c r="L198" i="39"/>
  <c r="L74" i="39"/>
  <c r="M74" i="39" s="1"/>
  <c r="L35" i="39"/>
  <c r="M165" i="39" l="1"/>
  <c r="M207" i="39" l="1"/>
  <c r="L206" i="39"/>
  <c r="L205" i="39"/>
  <c r="M205" i="39" s="1"/>
  <c r="P207" i="39" l="1"/>
  <c r="P205" i="39" l="1"/>
  <c r="L161" i="39"/>
  <c r="M161" i="39" s="1"/>
  <c r="L163" i="39"/>
  <c r="L167" i="39"/>
  <c r="M167" i="39" l="1"/>
  <c r="M163" i="39"/>
  <c r="L159" i="39"/>
  <c r="L169" i="39"/>
  <c r="M169" i="39" s="1"/>
  <c r="L183" i="39"/>
  <c r="M183" i="39" s="1"/>
  <c r="L185" i="39"/>
  <c r="M185" i="39" s="1"/>
  <c r="M186" i="39"/>
  <c r="L187" i="39"/>
  <c r="M187" i="39" s="1"/>
  <c r="L189" i="39"/>
  <c r="L190" i="39"/>
  <c r="L193" i="39"/>
  <c r="L201" i="39"/>
  <c r="L202" i="39"/>
  <c r="L131" i="39"/>
  <c r="L132" i="39"/>
  <c r="L133" i="39"/>
  <c r="L119" i="39"/>
  <c r="L120" i="39"/>
  <c r="L121" i="39"/>
  <c r="L123" i="39"/>
  <c r="L98" i="39"/>
  <c r="M98" i="39" s="1"/>
  <c r="L99" i="39"/>
  <c r="L100" i="39"/>
  <c r="L101" i="39"/>
  <c r="L102" i="39"/>
  <c r="M102" i="39" s="1"/>
  <c r="L103" i="39"/>
  <c r="M103" i="39" s="1"/>
  <c r="L104" i="39"/>
  <c r="L105" i="39"/>
  <c r="L106" i="39"/>
  <c r="M106" i="39" s="1"/>
  <c r="L107" i="39"/>
  <c r="L108" i="39"/>
  <c r="L109" i="39"/>
  <c r="L111" i="39"/>
  <c r="M111" i="39" s="1"/>
  <c r="L112" i="39"/>
  <c r="L113" i="39"/>
  <c r="L114" i="39"/>
  <c r="M114" i="39" s="1"/>
  <c r="L67" i="39"/>
  <c r="L68" i="39"/>
  <c r="L69" i="39"/>
  <c r="L70" i="39"/>
  <c r="M70" i="39" s="1"/>
  <c r="L71" i="39"/>
  <c r="L72" i="39"/>
  <c r="L59" i="39"/>
  <c r="M59" i="39" s="1"/>
  <c r="L60" i="39"/>
  <c r="L61" i="39"/>
  <c r="L62" i="39"/>
  <c r="L18" i="39"/>
  <c r="L19" i="39"/>
  <c r="L21" i="39"/>
  <c r="M20" i="39" s="1"/>
  <c r="L22" i="39"/>
  <c r="L23" i="39"/>
  <c r="L24" i="39"/>
  <c r="L25" i="39"/>
  <c r="M25" i="39" s="1"/>
  <c r="L26" i="39"/>
  <c r="L27" i="39"/>
  <c r="L28" i="39"/>
  <c r="L29" i="39"/>
  <c r="L30" i="39"/>
  <c r="L31" i="39"/>
  <c r="L32" i="39"/>
  <c r="L33" i="39"/>
  <c r="L34" i="39"/>
  <c r="L36" i="39"/>
  <c r="M35" i="39" s="1"/>
  <c r="L37" i="39"/>
  <c r="L38" i="39"/>
  <c r="L39" i="39"/>
  <c r="L41" i="39"/>
  <c r="M40" i="39" s="1"/>
  <c r="L42" i="39"/>
  <c r="L43" i="39"/>
  <c r="L44" i="39"/>
  <c r="L47" i="39"/>
  <c r="M47" i="39" s="1"/>
  <c r="M60" i="39" l="1"/>
  <c r="M189" i="39"/>
  <c r="P199" i="39"/>
  <c r="M159" i="39"/>
  <c r="P159" i="39" s="1"/>
  <c r="P185" i="39"/>
  <c r="M203" i="39"/>
  <c r="P203" i="39" s="1"/>
  <c r="M201" i="39"/>
  <c r="M193" i="39"/>
  <c r="M131" i="39"/>
  <c r="M119" i="39"/>
  <c r="M107" i="39"/>
  <c r="M99" i="39"/>
  <c r="M67" i="39"/>
  <c r="M42" i="39"/>
  <c r="M32" i="39"/>
  <c r="M27" i="39"/>
  <c r="M30" i="39"/>
  <c r="M22" i="39"/>
  <c r="M37" i="39"/>
  <c r="M308" i="40"/>
  <c r="F307" i="40"/>
  <c r="K307" i="40" s="1"/>
  <c r="E307" i="40"/>
  <c r="J307" i="40" s="1"/>
  <c r="D307" i="40"/>
  <c r="I307" i="40" s="1"/>
  <c r="C307" i="40"/>
  <c r="H307" i="40" s="1"/>
  <c r="F306" i="40"/>
  <c r="K306" i="40" s="1"/>
  <c r="E306" i="40"/>
  <c r="J306" i="40" s="1"/>
  <c r="D306" i="40"/>
  <c r="I306" i="40" s="1"/>
  <c r="C306" i="40"/>
  <c r="H306" i="40" s="1"/>
  <c r="F305" i="40"/>
  <c r="K305" i="40" s="1"/>
  <c r="E305" i="40"/>
  <c r="J305" i="40" s="1"/>
  <c r="D305" i="40"/>
  <c r="I305" i="40" s="1"/>
  <c r="C305" i="40"/>
  <c r="H305" i="40" s="1"/>
  <c r="F304" i="40"/>
  <c r="K304" i="40" s="1"/>
  <c r="E304" i="40"/>
  <c r="J304" i="40" s="1"/>
  <c r="D304" i="40"/>
  <c r="I304" i="40" s="1"/>
  <c r="C304" i="40"/>
  <c r="H304" i="40" s="1"/>
  <c r="F303" i="40"/>
  <c r="K303" i="40" s="1"/>
  <c r="E303" i="40"/>
  <c r="J303" i="40" s="1"/>
  <c r="D303" i="40"/>
  <c r="I303" i="40" s="1"/>
  <c r="C303" i="40"/>
  <c r="H303" i="40" s="1"/>
  <c r="F302" i="40"/>
  <c r="K302" i="40" s="1"/>
  <c r="E302" i="40"/>
  <c r="J302" i="40" s="1"/>
  <c r="D302" i="40"/>
  <c r="I302" i="40" s="1"/>
  <c r="C302" i="40"/>
  <c r="H302" i="40" s="1"/>
  <c r="F301" i="40"/>
  <c r="K301" i="40" s="1"/>
  <c r="E301" i="40"/>
  <c r="J301" i="40" s="1"/>
  <c r="D301" i="40"/>
  <c r="I301" i="40" s="1"/>
  <c r="C301" i="40"/>
  <c r="H301" i="40" s="1"/>
  <c r="F300" i="40"/>
  <c r="K300" i="40" s="1"/>
  <c r="E300" i="40"/>
  <c r="J300" i="40" s="1"/>
  <c r="D300" i="40"/>
  <c r="I300" i="40" s="1"/>
  <c r="C300" i="40"/>
  <c r="H300" i="40" s="1"/>
  <c r="F299" i="40"/>
  <c r="K299" i="40" s="1"/>
  <c r="E299" i="40"/>
  <c r="J299" i="40" s="1"/>
  <c r="D299" i="40"/>
  <c r="I299" i="40" s="1"/>
  <c r="C299" i="40"/>
  <c r="H299" i="40" s="1"/>
  <c r="F298" i="40"/>
  <c r="K298" i="40" s="1"/>
  <c r="E298" i="40"/>
  <c r="J298" i="40" s="1"/>
  <c r="D298" i="40"/>
  <c r="I298" i="40" s="1"/>
  <c r="C298" i="40"/>
  <c r="H298" i="40" s="1"/>
  <c r="J297" i="40"/>
  <c r="F297" i="40"/>
  <c r="K297" i="40" s="1"/>
  <c r="E297" i="40"/>
  <c r="D297" i="40"/>
  <c r="I297" i="40" s="1"/>
  <c r="C297" i="40"/>
  <c r="H297" i="40" s="1"/>
  <c r="F296" i="40"/>
  <c r="K296" i="40" s="1"/>
  <c r="E296" i="40"/>
  <c r="J296" i="40" s="1"/>
  <c r="D296" i="40"/>
  <c r="I296" i="40" s="1"/>
  <c r="C296" i="40"/>
  <c r="H296" i="40" s="1"/>
  <c r="F295" i="40"/>
  <c r="K295" i="40" s="1"/>
  <c r="E295" i="40"/>
  <c r="J295" i="40" s="1"/>
  <c r="D295" i="40"/>
  <c r="I295" i="40" s="1"/>
  <c r="C295" i="40"/>
  <c r="H295" i="40" s="1"/>
  <c r="F294" i="40"/>
  <c r="K294" i="40" s="1"/>
  <c r="E294" i="40"/>
  <c r="J294" i="40" s="1"/>
  <c r="D294" i="40"/>
  <c r="I294" i="40" s="1"/>
  <c r="C294" i="40"/>
  <c r="H294" i="40" s="1"/>
  <c r="F293" i="40"/>
  <c r="E293" i="40"/>
  <c r="J293" i="40" s="1"/>
  <c r="D293" i="40"/>
  <c r="C293" i="40"/>
  <c r="H293" i="40" s="1"/>
  <c r="F292" i="40"/>
  <c r="E292" i="40"/>
  <c r="J292" i="40" s="1"/>
  <c r="D292" i="40"/>
  <c r="C292" i="40"/>
  <c r="H292" i="40" s="1"/>
  <c r="F291" i="40"/>
  <c r="E291" i="40"/>
  <c r="J291" i="40" s="1"/>
  <c r="D291" i="40"/>
  <c r="C291" i="40"/>
  <c r="H291" i="40" s="1"/>
  <c r="F290" i="40"/>
  <c r="E290" i="40"/>
  <c r="J290" i="40" s="1"/>
  <c r="D290" i="40"/>
  <c r="C290" i="40"/>
  <c r="H290" i="40" s="1"/>
  <c r="F289" i="40"/>
  <c r="E289" i="40"/>
  <c r="J289" i="40" s="1"/>
  <c r="D289" i="40"/>
  <c r="C289" i="40"/>
  <c r="H289" i="40" s="1"/>
  <c r="F288" i="40"/>
  <c r="E288" i="40"/>
  <c r="J288" i="40" s="1"/>
  <c r="D288" i="40"/>
  <c r="C288" i="40"/>
  <c r="H288" i="40" s="1"/>
  <c r="F287" i="40"/>
  <c r="E287" i="40"/>
  <c r="J287" i="40" s="1"/>
  <c r="D287" i="40"/>
  <c r="C287" i="40"/>
  <c r="H287" i="40" s="1"/>
  <c r="F286" i="40"/>
  <c r="E286" i="40"/>
  <c r="J286" i="40" s="1"/>
  <c r="D286" i="40"/>
  <c r="C286" i="40"/>
  <c r="H286" i="40" s="1"/>
  <c r="F285" i="40"/>
  <c r="E285" i="40"/>
  <c r="J285" i="40" s="1"/>
  <c r="D285" i="40"/>
  <c r="C285" i="40"/>
  <c r="H285" i="40" s="1"/>
  <c r="F284" i="40"/>
  <c r="E284" i="40"/>
  <c r="D284" i="40"/>
  <c r="C284" i="40"/>
  <c r="F283" i="40"/>
  <c r="K283" i="40" s="1"/>
  <c r="E283" i="40"/>
  <c r="J283" i="40" s="1"/>
  <c r="D283" i="40"/>
  <c r="I283" i="40" s="1"/>
  <c r="C283" i="40"/>
  <c r="H283" i="40" s="1"/>
  <c r="F282" i="40"/>
  <c r="K282" i="40" s="1"/>
  <c r="E282" i="40"/>
  <c r="J282" i="40" s="1"/>
  <c r="D282" i="40"/>
  <c r="I282" i="40" s="1"/>
  <c r="C282" i="40"/>
  <c r="H282" i="40" s="1"/>
  <c r="F281" i="40"/>
  <c r="E281" i="40"/>
  <c r="J281" i="40" s="1"/>
  <c r="D281" i="40"/>
  <c r="C281" i="40"/>
  <c r="H281" i="40" s="1"/>
  <c r="F280" i="40"/>
  <c r="E280" i="40"/>
  <c r="J280" i="40" s="1"/>
  <c r="D280" i="40"/>
  <c r="C280" i="40"/>
  <c r="H280" i="40" s="1"/>
  <c r="F279" i="40"/>
  <c r="E279" i="40"/>
  <c r="J279" i="40" s="1"/>
  <c r="D279" i="40"/>
  <c r="C279" i="40"/>
  <c r="H279" i="40" s="1"/>
  <c r="F278" i="40"/>
  <c r="E278" i="40"/>
  <c r="J278" i="40" s="1"/>
  <c r="D278" i="40"/>
  <c r="C278" i="40"/>
  <c r="H278" i="40" s="1"/>
  <c r="F277" i="40"/>
  <c r="E277" i="40"/>
  <c r="J277" i="40" s="1"/>
  <c r="D277" i="40"/>
  <c r="C277" i="40"/>
  <c r="H277" i="40" s="1"/>
  <c r="F276" i="40"/>
  <c r="E276" i="40"/>
  <c r="J276" i="40" s="1"/>
  <c r="D276" i="40"/>
  <c r="C276" i="40"/>
  <c r="H276" i="40" s="1"/>
  <c r="F275" i="40"/>
  <c r="E275" i="40"/>
  <c r="J275" i="40" s="1"/>
  <c r="D275" i="40"/>
  <c r="C275" i="40"/>
  <c r="H275" i="40" s="1"/>
  <c r="F274" i="40"/>
  <c r="E274" i="40"/>
  <c r="J274" i="40" s="1"/>
  <c r="D274" i="40"/>
  <c r="C274" i="40"/>
  <c r="H274" i="40" s="1"/>
  <c r="F273" i="40"/>
  <c r="E273" i="40"/>
  <c r="J273" i="40" s="1"/>
  <c r="D273" i="40"/>
  <c r="C273" i="40"/>
  <c r="H273" i="40" s="1"/>
  <c r="F272" i="40"/>
  <c r="E272" i="40"/>
  <c r="J272" i="40" s="1"/>
  <c r="D272" i="40"/>
  <c r="C272" i="40"/>
  <c r="H272" i="40" s="1"/>
  <c r="F271" i="40"/>
  <c r="E271" i="40"/>
  <c r="J271" i="40" s="1"/>
  <c r="D271" i="40"/>
  <c r="C271" i="40"/>
  <c r="H271" i="40" s="1"/>
  <c r="F270" i="40"/>
  <c r="E270" i="40"/>
  <c r="J270" i="40" s="1"/>
  <c r="D270" i="40"/>
  <c r="C270" i="40"/>
  <c r="H270" i="40" s="1"/>
  <c r="F269" i="40"/>
  <c r="E269" i="40"/>
  <c r="J269" i="40" s="1"/>
  <c r="D269" i="40"/>
  <c r="C269" i="40"/>
  <c r="H269" i="40" s="1"/>
  <c r="F268" i="40"/>
  <c r="E268" i="40"/>
  <c r="J268" i="40" s="1"/>
  <c r="D268" i="40"/>
  <c r="C268" i="40"/>
  <c r="H268" i="40" s="1"/>
  <c r="F267" i="40"/>
  <c r="E267" i="40"/>
  <c r="J267" i="40" s="1"/>
  <c r="D267" i="40"/>
  <c r="C267" i="40"/>
  <c r="H267" i="40" s="1"/>
  <c r="F266" i="40"/>
  <c r="E266" i="40"/>
  <c r="J266" i="40" s="1"/>
  <c r="D266" i="40"/>
  <c r="C266" i="40"/>
  <c r="H266" i="40" s="1"/>
  <c r="F265" i="40"/>
  <c r="E265" i="40"/>
  <c r="J265" i="40" s="1"/>
  <c r="D265" i="40"/>
  <c r="C265" i="40"/>
  <c r="H265" i="40" s="1"/>
  <c r="F264" i="40"/>
  <c r="E264" i="40"/>
  <c r="J264" i="40" s="1"/>
  <c r="D264" i="40"/>
  <c r="C264" i="40"/>
  <c r="H264" i="40" s="1"/>
  <c r="F263" i="40"/>
  <c r="E263" i="40"/>
  <c r="J263" i="40" s="1"/>
  <c r="D263" i="40"/>
  <c r="C263" i="40"/>
  <c r="H263" i="40" s="1"/>
  <c r="F262" i="40"/>
  <c r="E262" i="40"/>
  <c r="J262" i="40" s="1"/>
  <c r="D262" i="40"/>
  <c r="C262" i="40"/>
  <c r="H262" i="40" s="1"/>
  <c r="F261" i="40"/>
  <c r="E261" i="40"/>
  <c r="J261" i="40" s="1"/>
  <c r="D261" i="40"/>
  <c r="C261" i="40"/>
  <c r="H261" i="40" s="1"/>
  <c r="F260" i="40"/>
  <c r="E260" i="40"/>
  <c r="J260" i="40" s="1"/>
  <c r="D260" i="40"/>
  <c r="C260" i="40"/>
  <c r="H260" i="40" s="1"/>
  <c r="F259" i="40"/>
  <c r="E259" i="40"/>
  <c r="J259" i="40" s="1"/>
  <c r="D259" i="40"/>
  <c r="C259" i="40"/>
  <c r="H259" i="40" s="1"/>
  <c r="F258" i="40"/>
  <c r="E258" i="40"/>
  <c r="J258" i="40" s="1"/>
  <c r="D258" i="40"/>
  <c r="C258" i="40"/>
  <c r="H258" i="40" s="1"/>
  <c r="F257" i="40"/>
  <c r="E257" i="40"/>
  <c r="J257" i="40" s="1"/>
  <c r="D257" i="40"/>
  <c r="C257" i="40"/>
  <c r="H257" i="40" s="1"/>
  <c r="F256" i="40"/>
  <c r="E256" i="40"/>
  <c r="D256" i="40"/>
  <c r="C256" i="40"/>
  <c r="F255" i="40"/>
  <c r="E255" i="40"/>
  <c r="J255" i="40" s="1"/>
  <c r="D255" i="40"/>
  <c r="C255" i="40"/>
  <c r="H255" i="40" s="1"/>
  <c r="F254" i="40"/>
  <c r="E254" i="40"/>
  <c r="J254" i="40" s="1"/>
  <c r="D254" i="40"/>
  <c r="C254" i="40"/>
  <c r="H254" i="40" s="1"/>
  <c r="F253" i="40"/>
  <c r="E253" i="40"/>
  <c r="J253" i="40" s="1"/>
  <c r="D253" i="40"/>
  <c r="C253" i="40"/>
  <c r="H253" i="40" s="1"/>
  <c r="F252" i="40"/>
  <c r="E252" i="40"/>
  <c r="J252" i="40" s="1"/>
  <c r="D252" i="40"/>
  <c r="C252" i="40"/>
  <c r="H252" i="40" s="1"/>
  <c r="F251" i="40"/>
  <c r="E251" i="40"/>
  <c r="J251" i="40" s="1"/>
  <c r="D251" i="40"/>
  <c r="C251" i="40"/>
  <c r="H251" i="40" s="1"/>
  <c r="F250" i="40"/>
  <c r="E250" i="40"/>
  <c r="J250" i="40" s="1"/>
  <c r="D250" i="40"/>
  <c r="C250" i="40"/>
  <c r="H250" i="40" s="1"/>
  <c r="F249" i="40"/>
  <c r="E249" i="40"/>
  <c r="J249" i="40" s="1"/>
  <c r="D249" i="40"/>
  <c r="C249" i="40"/>
  <c r="H249" i="40" s="1"/>
  <c r="F248" i="40"/>
  <c r="E248" i="40"/>
  <c r="J248" i="40" s="1"/>
  <c r="D248" i="40"/>
  <c r="C248" i="40"/>
  <c r="H248" i="40" s="1"/>
  <c r="F247" i="40"/>
  <c r="E247" i="40"/>
  <c r="J247" i="40" s="1"/>
  <c r="D247" i="40"/>
  <c r="C247" i="40"/>
  <c r="H247" i="40" s="1"/>
  <c r="F246" i="40"/>
  <c r="E246" i="40"/>
  <c r="J246" i="40" s="1"/>
  <c r="D246" i="40"/>
  <c r="C246" i="40"/>
  <c r="H246" i="40" s="1"/>
  <c r="F245" i="40"/>
  <c r="E245" i="40"/>
  <c r="J245" i="40" s="1"/>
  <c r="D245" i="40"/>
  <c r="C245" i="40"/>
  <c r="H245" i="40" s="1"/>
  <c r="F244" i="40"/>
  <c r="E244" i="40"/>
  <c r="J244" i="40" s="1"/>
  <c r="D244" i="40"/>
  <c r="C244" i="40"/>
  <c r="H244" i="40" s="1"/>
  <c r="F243" i="40"/>
  <c r="E243" i="40"/>
  <c r="J243" i="40" s="1"/>
  <c r="D243" i="40"/>
  <c r="C243" i="40"/>
  <c r="H243" i="40" s="1"/>
  <c r="F242" i="40"/>
  <c r="E242" i="40"/>
  <c r="J242" i="40" s="1"/>
  <c r="D242" i="40"/>
  <c r="C242" i="40"/>
  <c r="H242" i="40" s="1"/>
  <c r="F241" i="40"/>
  <c r="E241" i="40"/>
  <c r="J241" i="40" s="1"/>
  <c r="D241" i="40"/>
  <c r="C241" i="40"/>
  <c r="H241" i="40" s="1"/>
  <c r="F240" i="40"/>
  <c r="E240" i="40"/>
  <c r="J240" i="40" s="1"/>
  <c r="D240" i="40"/>
  <c r="C240" i="40"/>
  <c r="H240" i="40" s="1"/>
  <c r="F239" i="40"/>
  <c r="E239" i="40"/>
  <c r="J239" i="40" s="1"/>
  <c r="D239" i="40"/>
  <c r="C239" i="40"/>
  <c r="H239" i="40" s="1"/>
  <c r="F238" i="40"/>
  <c r="E238" i="40"/>
  <c r="J238" i="40" s="1"/>
  <c r="D238" i="40"/>
  <c r="C238" i="40"/>
  <c r="H238" i="40" s="1"/>
  <c r="F237" i="40"/>
  <c r="E237" i="40"/>
  <c r="J237" i="40" s="1"/>
  <c r="D237" i="40"/>
  <c r="C237" i="40"/>
  <c r="H237" i="40" s="1"/>
  <c r="F236" i="40"/>
  <c r="E236" i="40"/>
  <c r="J236" i="40" s="1"/>
  <c r="D236" i="40"/>
  <c r="C236" i="40"/>
  <c r="H236" i="40" s="1"/>
  <c r="F235" i="40"/>
  <c r="E235" i="40"/>
  <c r="J235" i="40" s="1"/>
  <c r="D235" i="40"/>
  <c r="C235" i="40"/>
  <c r="H235" i="40" s="1"/>
  <c r="F234" i="40"/>
  <c r="E234" i="40"/>
  <c r="J234" i="40" s="1"/>
  <c r="D234" i="40"/>
  <c r="C234" i="40"/>
  <c r="H234" i="40" s="1"/>
  <c r="F233" i="40"/>
  <c r="E233" i="40"/>
  <c r="J233" i="40" s="1"/>
  <c r="D233" i="40"/>
  <c r="C233" i="40"/>
  <c r="H233" i="40" s="1"/>
  <c r="F232" i="40"/>
  <c r="E232" i="40"/>
  <c r="J232" i="40" s="1"/>
  <c r="D232" i="40"/>
  <c r="C232" i="40"/>
  <c r="H232" i="40" s="1"/>
  <c r="F231" i="40"/>
  <c r="E231" i="40"/>
  <c r="J231" i="40" s="1"/>
  <c r="D231" i="40"/>
  <c r="C231" i="40"/>
  <c r="H231" i="40" s="1"/>
  <c r="F230" i="40"/>
  <c r="E230" i="40"/>
  <c r="J230" i="40" s="1"/>
  <c r="D230" i="40"/>
  <c r="C230" i="40"/>
  <c r="H230" i="40" s="1"/>
  <c r="F229" i="40"/>
  <c r="E229" i="40"/>
  <c r="J229" i="40" s="1"/>
  <c r="D229" i="40"/>
  <c r="C229" i="40"/>
  <c r="H229" i="40" s="1"/>
  <c r="F228" i="40"/>
  <c r="E228" i="40"/>
  <c r="J228" i="40" s="1"/>
  <c r="D228" i="40"/>
  <c r="C228" i="40"/>
  <c r="H228" i="40" s="1"/>
  <c r="F227" i="40"/>
  <c r="E227" i="40"/>
  <c r="J227" i="40" s="1"/>
  <c r="D227" i="40"/>
  <c r="C227" i="40"/>
  <c r="H227" i="40" s="1"/>
  <c r="F226" i="40"/>
  <c r="E226" i="40"/>
  <c r="J226" i="40" s="1"/>
  <c r="D226" i="40"/>
  <c r="C226" i="40"/>
  <c r="H226" i="40" s="1"/>
  <c r="F225" i="40"/>
  <c r="E225" i="40"/>
  <c r="J225" i="40" s="1"/>
  <c r="D225" i="40"/>
  <c r="C225" i="40"/>
  <c r="H225" i="40" s="1"/>
  <c r="F224" i="40"/>
  <c r="E224" i="40"/>
  <c r="J224" i="40" s="1"/>
  <c r="D224" i="40"/>
  <c r="C224" i="40"/>
  <c r="H224" i="40" s="1"/>
  <c r="F223" i="40"/>
  <c r="E223" i="40"/>
  <c r="J223" i="40" s="1"/>
  <c r="D223" i="40"/>
  <c r="C223" i="40"/>
  <c r="H223" i="40" s="1"/>
  <c r="F222" i="40"/>
  <c r="E222" i="40"/>
  <c r="J222" i="40" s="1"/>
  <c r="D222" i="40"/>
  <c r="C222" i="40"/>
  <c r="H222" i="40" s="1"/>
  <c r="F221" i="40"/>
  <c r="E221" i="40"/>
  <c r="J221" i="40" s="1"/>
  <c r="D221" i="40"/>
  <c r="C221" i="40"/>
  <c r="H221" i="40" s="1"/>
  <c r="F220" i="40"/>
  <c r="E220" i="40"/>
  <c r="J220" i="40" s="1"/>
  <c r="D220" i="40"/>
  <c r="C220" i="40"/>
  <c r="H220" i="40" s="1"/>
  <c r="F219" i="40"/>
  <c r="E219" i="40"/>
  <c r="J219" i="40" s="1"/>
  <c r="D219" i="40"/>
  <c r="C219" i="40"/>
  <c r="H219" i="40" s="1"/>
  <c r="F218" i="40"/>
  <c r="E218" i="40"/>
  <c r="J218" i="40" s="1"/>
  <c r="D218" i="40"/>
  <c r="C218" i="40"/>
  <c r="H218" i="40" s="1"/>
  <c r="F217" i="40"/>
  <c r="E217" i="40"/>
  <c r="J217" i="40" s="1"/>
  <c r="D217" i="40"/>
  <c r="C217" i="40"/>
  <c r="H217" i="40" s="1"/>
  <c r="F216" i="40"/>
  <c r="E216" i="40"/>
  <c r="J216" i="40" s="1"/>
  <c r="D216" i="40"/>
  <c r="C216" i="40"/>
  <c r="H216" i="40" s="1"/>
  <c r="F215" i="40"/>
  <c r="E215" i="40"/>
  <c r="J215" i="40" s="1"/>
  <c r="D215" i="40"/>
  <c r="C215" i="40"/>
  <c r="H215" i="40" s="1"/>
  <c r="F214" i="40"/>
  <c r="E214" i="40"/>
  <c r="J214" i="40" s="1"/>
  <c r="D214" i="40"/>
  <c r="C214" i="40"/>
  <c r="H214" i="40" s="1"/>
  <c r="F213" i="40"/>
  <c r="E213" i="40"/>
  <c r="J213" i="40" s="1"/>
  <c r="D213" i="40"/>
  <c r="C213" i="40"/>
  <c r="H213" i="40" s="1"/>
  <c r="F212" i="40"/>
  <c r="E212" i="40"/>
  <c r="J212" i="40" s="1"/>
  <c r="D212" i="40"/>
  <c r="C212" i="40"/>
  <c r="H212" i="40" s="1"/>
  <c r="F211" i="40"/>
  <c r="E211" i="40"/>
  <c r="J211" i="40" s="1"/>
  <c r="D211" i="40"/>
  <c r="C211" i="40"/>
  <c r="H211" i="40" s="1"/>
  <c r="F210" i="40"/>
  <c r="E210" i="40"/>
  <c r="J210" i="40" s="1"/>
  <c r="D210" i="40"/>
  <c r="C210" i="40"/>
  <c r="H210" i="40" s="1"/>
  <c r="F209" i="40"/>
  <c r="E209" i="40"/>
  <c r="J209" i="40" s="1"/>
  <c r="D209" i="40"/>
  <c r="C209" i="40"/>
  <c r="H209" i="40" s="1"/>
  <c r="F208" i="40"/>
  <c r="E208" i="40"/>
  <c r="J208" i="40" s="1"/>
  <c r="D208" i="40"/>
  <c r="C208" i="40"/>
  <c r="H208" i="40" s="1"/>
  <c r="F207" i="40"/>
  <c r="E207" i="40"/>
  <c r="J207" i="40" s="1"/>
  <c r="D207" i="40"/>
  <c r="C207" i="40"/>
  <c r="H207" i="40" s="1"/>
  <c r="F206" i="40"/>
  <c r="E206" i="40"/>
  <c r="J206" i="40" s="1"/>
  <c r="D206" i="40"/>
  <c r="C206" i="40"/>
  <c r="H206" i="40" s="1"/>
  <c r="F205" i="40"/>
  <c r="E205" i="40"/>
  <c r="J205" i="40" s="1"/>
  <c r="D205" i="40"/>
  <c r="C205" i="40"/>
  <c r="H205" i="40" s="1"/>
  <c r="F204" i="40"/>
  <c r="E204" i="40"/>
  <c r="J204" i="40" s="1"/>
  <c r="D204" i="40"/>
  <c r="C204" i="40"/>
  <c r="H204" i="40" s="1"/>
  <c r="F203" i="40"/>
  <c r="E203" i="40"/>
  <c r="J203" i="40" s="1"/>
  <c r="D203" i="40"/>
  <c r="C203" i="40"/>
  <c r="H203" i="40" s="1"/>
  <c r="F202" i="40"/>
  <c r="E202" i="40"/>
  <c r="J202" i="40" s="1"/>
  <c r="D202" i="40"/>
  <c r="C202" i="40"/>
  <c r="H202" i="40" s="1"/>
  <c r="F201" i="40"/>
  <c r="E201" i="40"/>
  <c r="J201" i="40" s="1"/>
  <c r="D201" i="40"/>
  <c r="C201" i="40"/>
  <c r="H201" i="40" s="1"/>
  <c r="F200" i="40"/>
  <c r="E200" i="40"/>
  <c r="J200" i="40" s="1"/>
  <c r="D200" i="40"/>
  <c r="C200" i="40"/>
  <c r="H200" i="40" s="1"/>
  <c r="F199" i="40"/>
  <c r="E199" i="40"/>
  <c r="J199" i="40" s="1"/>
  <c r="D199" i="40"/>
  <c r="C199" i="40"/>
  <c r="H199" i="40" s="1"/>
  <c r="F198" i="40"/>
  <c r="E198" i="40"/>
  <c r="J198" i="40" s="1"/>
  <c r="D198" i="40"/>
  <c r="C198" i="40"/>
  <c r="H198" i="40" s="1"/>
  <c r="F197" i="40"/>
  <c r="E197" i="40"/>
  <c r="J197" i="40" s="1"/>
  <c r="D197" i="40"/>
  <c r="C197" i="40"/>
  <c r="H197" i="40" s="1"/>
  <c r="F196" i="40"/>
  <c r="E196" i="40"/>
  <c r="J196" i="40" s="1"/>
  <c r="D196" i="40"/>
  <c r="C196" i="40"/>
  <c r="H196" i="40" s="1"/>
  <c r="F195" i="40"/>
  <c r="E195" i="40"/>
  <c r="J195" i="40" s="1"/>
  <c r="D195" i="40"/>
  <c r="C195" i="40"/>
  <c r="H195" i="40" s="1"/>
  <c r="F194" i="40"/>
  <c r="E194" i="40"/>
  <c r="J194" i="40" s="1"/>
  <c r="D194" i="40"/>
  <c r="C194" i="40"/>
  <c r="H194" i="40" s="1"/>
  <c r="F193" i="40"/>
  <c r="E193" i="40"/>
  <c r="J193" i="40" s="1"/>
  <c r="D193" i="40"/>
  <c r="C193" i="40"/>
  <c r="H193" i="40" s="1"/>
  <c r="F192" i="40"/>
  <c r="E192" i="40"/>
  <c r="J192" i="40" s="1"/>
  <c r="D192" i="40"/>
  <c r="C192" i="40"/>
  <c r="H192" i="40" s="1"/>
  <c r="F191" i="40"/>
  <c r="E191" i="40"/>
  <c r="J191" i="40" s="1"/>
  <c r="D191" i="40"/>
  <c r="C191" i="40"/>
  <c r="H191" i="40" s="1"/>
  <c r="F190" i="40"/>
  <c r="E190" i="40"/>
  <c r="J190" i="40" s="1"/>
  <c r="D190" i="40"/>
  <c r="C190" i="40"/>
  <c r="H190" i="40" s="1"/>
  <c r="F189" i="40"/>
  <c r="E189" i="40"/>
  <c r="J189" i="40" s="1"/>
  <c r="D189" i="40"/>
  <c r="C189" i="40"/>
  <c r="H189" i="40" s="1"/>
  <c r="F188" i="40"/>
  <c r="E188" i="40"/>
  <c r="J188" i="40" s="1"/>
  <c r="D188" i="40"/>
  <c r="C188" i="40"/>
  <c r="H188" i="40" s="1"/>
  <c r="F187" i="40"/>
  <c r="E187" i="40"/>
  <c r="J187" i="40" s="1"/>
  <c r="D187" i="40"/>
  <c r="C187" i="40"/>
  <c r="H187" i="40" s="1"/>
  <c r="F186" i="40"/>
  <c r="E186" i="40"/>
  <c r="J186" i="40" s="1"/>
  <c r="D186" i="40"/>
  <c r="C186" i="40"/>
  <c r="H186" i="40" s="1"/>
  <c r="F185" i="40"/>
  <c r="E185" i="40"/>
  <c r="J185" i="40" s="1"/>
  <c r="D185" i="40"/>
  <c r="C185" i="40"/>
  <c r="H185" i="40" s="1"/>
  <c r="F184" i="40"/>
  <c r="E184" i="40"/>
  <c r="J184" i="40" s="1"/>
  <c r="D184" i="40"/>
  <c r="C184" i="40"/>
  <c r="H184" i="40" s="1"/>
  <c r="F183" i="40"/>
  <c r="E183" i="40"/>
  <c r="J183" i="40" s="1"/>
  <c r="D183" i="40"/>
  <c r="C183" i="40"/>
  <c r="H183" i="40" s="1"/>
  <c r="F182" i="40"/>
  <c r="E182" i="40"/>
  <c r="J182" i="40" s="1"/>
  <c r="D182" i="40"/>
  <c r="C182" i="40"/>
  <c r="H182" i="40" s="1"/>
  <c r="F181" i="40"/>
  <c r="E181" i="40"/>
  <c r="J181" i="40" s="1"/>
  <c r="D181" i="40"/>
  <c r="C181" i="40"/>
  <c r="H181" i="40" s="1"/>
  <c r="F180" i="40"/>
  <c r="E180" i="40"/>
  <c r="J180" i="40" s="1"/>
  <c r="D180" i="40"/>
  <c r="C180" i="40"/>
  <c r="H180" i="40" s="1"/>
  <c r="F179" i="40"/>
  <c r="E179" i="40"/>
  <c r="J179" i="40" s="1"/>
  <c r="D179" i="40"/>
  <c r="C179" i="40"/>
  <c r="H179" i="40" s="1"/>
  <c r="F178" i="40"/>
  <c r="E178" i="40"/>
  <c r="J178" i="40" s="1"/>
  <c r="D178" i="40"/>
  <c r="C178" i="40"/>
  <c r="H178" i="40" s="1"/>
  <c r="F177" i="40"/>
  <c r="E177" i="40"/>
  <c r="J177" i="40" s="1"/>
  <c r="D177" i="40"/>
  <c r="C177" i="40"/>
  <c r="H177" i="40" s="1"/>
  <c r="F176" i="40"/>
  <c r="E176" i="40"/>
  <c r="J176" i="40" s="1"/>
  <c r="D176" i="40"/>
  <c r="C176" i="40"/>
  <c r="H176" i="40" s="1"/>
  <c r="F175" i="40"/>
  <c r="E175" i="40"/>
  <c r="J175" i="40" s="1"/>
  <c r="D175" i="40"/>
  <c r="C175" i="40"/>
  <c r="H175" i="40" s="1"/>
  <c r="F174" i="40"/>
  <c r="E174" i="40"/>
  <c r="J174" i="40" s="1"/>
  <c r="D174" i="40"/>
  <c r="C174" i="40"/>
  <c r="H174" i="40" s="1"/>
  <c r="F173" i="40"/>
  <c r="E173" i="40"/>
  <c r="J173" i="40" s="1"/>
  <c r="D173" i="40"/>
  <c r="C173" i="40"/>
  <c r="H173" i="40" s="1"/>
  <c r="F172" i="40"/>
  <c r="E172" i="40"/>
  <c r="J172" i="40" s="1"/>
  <c r="D172" i="40"/>
  <c r="C172" i="40"/>
  <c r="H172" i="40" s="1"/>
  <c r="F171" i="40"/>
  <c r="E171" i="40"/>
  <c r="D171" i="40"/>
  <c r="C171" i="40"/>
  <c r="F170" i="40"/>
  <c r="K170" i="40" s="1"/>
  <c r="E170" i="40"/>
  <c r="D170" i="40"/>
  <c r="I170" i="40" s="1"/>
  <c r="C170" i="40"/>
  <c r="F169" i="40"/>
  <c r="K169" i="40" s="1"/>
  <c r="E169" i="40"/>
  <c r="D169" i="40"/>
  <c r="I169" i="40" s="1"/>
  <c r="C169" i="40"/>
  <c r="F168" i="40"/>
  <c r="K168" i="40" s="1"/>
  <c r="E168" i="40"/>
  <c r="D168" i="40"/>
  <c r="I168" i="40" s="1"/>
  <c r="C168" i="40"/>
  <c r="F167" i="40"/>
  <c r="K167" i="40" s="1"/>
  <c r="E167" i="40"/>
  <c r="D167" i="40"/>
  <c r="I167" i="40" s="1"/>
  <c r="C167" i="40"/>
  <c r="I166" i="40"/>
  <c r="F166" i="40"/>
  <c r="K166" i="40" s="1"/>
  <c r="E166" i="40"/>
  <c r="D166" i="40"/>
  <c r="C166" i="40"/>
  <c r="F165" i="40"/>
  <c r="K165" i="40" s="1"/>
  <c r="E165" i="40"/>
  <c r="D165" i="40"/>
  <c r="I165" i="40" s="1"/>
  <c r="C165" i="40"/>
  <c r="F164" i="40"/>
  <c r="K164" i="40" s="1"/>
  <c r="E164" i="40"/>
  <c r="D164" i="40"/>
  <c r="I164" i="40" s="1"/>
  <c r="C164" i="40"/>
  <c r="F163" i="40"/>
  <c r="K163" i="40" s="1"/>
  <c r="E163" i="40"/>
  <c r="D163" i="40"/>
  <c r="I163" i="40" s="1"/>
  <c r="C163" i="40"/>
  <c r="F162" i="40"/>
  <c r="K162" i="40" s="1"/>
  <c r="E162" i="40"/>
  <c r="D162" i="40"/>
  <c r="I162" i="40" s="1"/>
  <c r="C162" i="40"/>
  <c r="F161" i="40"/>
  <c r="K161" i="40" s="1"/>
  <c r="E161" i="40"/>
  <c r="D161" i="40"/>
  <c r="I161" i="40" s="1"/>
  <c r="C161" i="40"/>
  <c r="F160" i="40"/>
  <c r="K160" i="40" s="1"/>
  <c r="E160" i="40"/>
  <c r="D160" i="40"/>
  <c r="I160" i="40" s="1"/>
  <c r="C160" i="40"/>
  <c r="F159" i="40"/>
  <c r="K159" i="40" s="1"/>
  <c r="E159" i="40"/>
  <c r="D159" i="40"/>
  <c r="I159" i="40" s="1"/>
  <c r="C159" i="40"/>
  <c r="F158" i="40"/>
  <c r="K158" i="40" s="1"/>
  <c r="E158" i="40"/>
  <c r="D158" i="40"/>
  <c r="I158" i="40" s="1"/>
  <c r="C158" i="40"/>
  <c r="F157" i="40"/>
  <c r="K157" i="40" s="1"/>
  <c r="E157" i="40"/>
  <c r="D157" i="40"/>
  <c r="I157" i="40" s="1"/>
  <c r="C157" i="40"/>
  <c r="F156" i="40"/>
  <c r="K156" i="40" s="1"/>
  <c r="E156" i="40"/>
  <c r="D156" i="40"/>
  <c r="I156" i="40" s="1"/>
  <c r="C156" i="40"/>
  <c r="I155" i="40"/>
  <c r="F155" i="40"/>
  <c r="K155" i="40" s="1"/>
  <c r="E155" i="40"/>
  <c r="D155" i="40"/>
  <c r="C155" i="40"/>
  <c r="F154" i="40"/>
  <c r="K154" i="40" s="1"/>
  <c r="E154" i="40"/>
  <c r="D154" i="40"/>
  <c r="I154" i="40" s="1"/>
  <c r="C154" i="40"/>
  <c r="F153" i="40"/>
  <c r="K153" i="40" s="1"/>
  <c r="E153" i="40"/>
  <c r="D153" i="40"/>
  <c r="I153" i="40" s="1"/>
  <c r="C153" i="40"/>
  <c r="F152" i="40"/>
  <c r="K152" i="40" s="1"/>
  <c r="E152" i="40"/>
  <c r="D152" i="40"/>
  <c r="I152" i="40" s="1"/>
  <c r="C152" i="40"/>
  <c r="F151" i="40"/>
  <c r="K151" i="40" s="1"/>
  <c r="E151" i="40"/>
  <c r="D151" i="40"/>
  <c r="I151" i="40" s="1"/>
  <c r="C151" i="40"/>
  <c r="F150" i="40"/>
  <c r="K150" i="40" s="1"/>
  <c r="E150" i="40"/>
  <c r="D150" i="40"/>
  <c r="I150" i="40" s="1"/>
  <c r="C150" i="40"/>
  <c r="F149" i="40"/>
  <c r="K149" i="40" s="1"/>
  <c r="E149" i="40"/>
  <c r="D149" i="40"/>
  <c r="I149" i="40" s="1"/>
  <c r="C149" i="40"/>
  <c r="F148" i="40"/>
  <c r="K148" i="40" s="1"/>
  <c r="E148" i="40"/>
  <c r="D148" i="40"/>
  <c r="I148" i="40" s="1"/>
  <c r="C148" i="40"/>
  <c r="F147" i="40"/>
  <c r="K147" i="40" s="1"/>
  <c r="E147" i="40"/>
  <c r="D147" i="40"/>
  <c r="I147" i="40" s="1"/>
  <c r="C147" i="40"/>
  <c r="F146" i="40"/>
  <c r="K146" i="40" s="1"/>
  <c r="E146" i="40"/>
  <c r="D146" i="40"/>
  <c r="I146" i="40" s="1"/>
  <c r="C146" i="40"/>
  <c r="F145" i="40"/>
  <c r="K145" i="40" s="1"/>
  <c r="E145" i="40"/>
  <c r="D145" i="40"/>
  <c r="I145" i="40" s="1"/>
  <c r="C145" i="40"/>
  <c r="F144" i="40"/>
  <c r="K144" i="40" s="1"/>
  <c r="E144" i="40"/>
  <c r="D144" i="40"/>
  <c r="I144" i="40" s="1"/>
  <c r="C144" i="40"/>
  <c r="F143" i="40"/>
  <c r="K143" i="40" s="1"/>
  <c r="E143" i="40"/>
  <c r="D143" i="40"/>
  <c r="I143" i="40" s="1"/>
  <c r="C143" i="40"/>
  <c r="F142" i="40"/>
  <c r="K142" i="40" s="1"/>
  <c r="E142" i="40"/>
  <c r="D142" i="40"/>
  <c r="I142" i="40" s="1"/>
  <c r="C142" i="40"/>
  <c r="F141" i="40"/>
  <c r="K141" i="40" s="1"/>
  <c r="E141" i="40"/>
  <c r="D141" i="40"/>
  <c r="I141" i="40" s="1"/>
  <c r="C141" i="40"/>
  <c r="F140" i="40"/>
  <c r="K140" i="40" s="1"/>
  <c r="E140" i="40"/>
  <c r="D140" i="40"/>
  <c r="I140" i="40" s="1"/>
  <c r="C140" i="40"/>
  <c r="F139" i="40"/>
  <c r="K139" i="40" s="1"/>
  <c r="E139" i="40"/>
  <c r="D139" i="40"/>
  <c r="I139" i="40" s="1"/>
  <c r="C139" i="40"/>
  <c r="F138" i="40"/>
  <c r="K138" i="40" s="1"/>
  <c r="E138" i="40"/>
  <c r="D138" i="40"/>
  <c r="I138" i="40" s="1"/>
  <c r="C138" i="40"/>
  <c r="F137" i="40"/>
  <c r="K137" i="40" s="1"/>
  <c r="E137" i="40"/>
  <c r="D137" i="40"/>
  <c r="I137" i="40" s="1"/>
  <c r="C137" i="40"/>
  <c r="F136" i="40"/>
  <c r="K136" i="40" s="1"/>
  <c r="E136" i="40"/>
  <c r="D136" i="40"/>
  <c r="I136" i="40" s="1"/>
  <c r="C136" i="40"/>
  <c r="F135" i="40"/>
  <c r="K135" i="40" s="1"/>
  <c r="E135" i="40"/>
  <c r="D135" i="40"/>
  <c r="I135" i="40" s="1"/>
  <c r="C135" i="40"/>
  <c r="F134" i="40"/>
  <c r="K134" i="40" s="1"/>
  <c r="E134" i="40"/>
  <c r="D134" i="40"/>
  <c r="I134" i="40" s="1"/>
  <c r="C134" i="40"/>
  <c r="F133" i="40"/>
  <c r="K133" i="40" s="1"/>
  <c r="E133" i="40"/>
  <c r="D133" i="40"/>
  <c r="I133" i="40" s="1"/>
  <c r="C133" i="40"/>
  <c r="F132" i="40"/>
  <c r="K132" i="40" s="1"/>
  <c r="E132" i="40"/>
  <c r="D132" i="40"/>
  <c r="I132" i="40" s="1"/>
  <c r="C132" i="40"/>
  <c r="F131" i="40"/>
  <c r="K131" i="40" s="1"/>
  <c r="E131" i="40"/>
  <c r="D131" i="40"/>
  <c r="I131" i="40" s="1"/>
  <c r="C131" i="40"/>
  <c r="F130" i="40"/>
  <c r="K130" i="40" s="1"/>
  <c r="E130" i="40"/>
  <c r="D130" i="40"/>
  <c r="I130" i="40" s="1"/>
  <c r="C130" i="40"/>
  <c r="F129" i="40"/>
  <c r="K129" i="40" s="1"/>
  <c r="E129" i="40"/>
  <c r="D129" i="40"/>
  <c r="I129" i="40" s="1"/>
  <c r="C129" i="40"/>
  <c r="F128" i="40"/>
  <c r="K128" i="40" s="1"/>
  <c r="E128" i="40"/>
  <c r="D128" i="40"/>
  <c r="I128" i="40" s="1"/>
  <c r="C128" i="40"/>
  <c r="F127" i="40"/>
  <c r="K127" i="40" s="1"/>
  <c r="E127" i="40"/>
  <c r="D127" i="40"/>
  <c r="I127" i="40" s="1"/>
  <c r="C127" i="40"/>
  <c r="F126" i="40"/>
  <c r="K126" i="40" s="1"/>
  <c r="E126" i="40"/>
  <c r="D126" i="40"/>
  <c r="I126" i="40" s="1"/>
  <c r="C126" i="40"/>
  <c r="F125" i="40"/>
  <c r="K125" i="40" s="1"/>
  <c r="E125" i="40"/>
  <c r="D125" i="40"/>
  <c r="I125" i="40" s="1"/>
  <c r="C125" i="40"/>
  <c r="F124" i="40"/>
  <c r="K124" i="40" s="1"/>
  <c r="E124" i="40"/>
  <c r="D124" i="40"/>
  <c r="I124" i="40" s="1"/>
  <c r="C124" i="40"/>
  <c r="F123" i="40"/>
  <c r="K123" i="40" s="1"/>
  <c r="E123" i="40"/>
  <c r="D123" i="40"/>
  <c r="I123" i="40" s="1"/>
  <c r="C123" i="40"/>
  <c r="F122" i="40"/>
  <c r="K122" i="40" s="1"/>
  <c r="E122" i="40"/>
  <c r="D122" i="40"/>
  <c r="I122" i="40" s="1"/>
  <c r="C122" i="40"/>
  <c r="F121" i="40"/>
  <c r="K121" i="40" s="1"/>
  <c r="E121" i="40"/>
  <c r="D121" i="40"/>
  <c r="I121" i="40" s="1"/>
  <c r="C121" i="40"/>
  <c r="F120" i="40"/>
  <c r="K120" i="40" s="1"/>
  <c r="E120" i="40"/>
  <c r="D120" i="40"/>
  <c r="I120" i="40" s="1"/>
  <c r="C120" i="40"/>
  <c r="F119" i="40"/>
  <c r="K119" i="40" s="1"/>
  <c r="E119" i="40"/>
  <c r="D119" i="40"/>
  <c r="I119" i="40" s="1"/>
  <c r="C119" i="40"/>
  <c r="F118" i="40"/>
  <c r="K118" i="40" s="1"/>
  <c r="E118" i="40"/>
  <c r="D118" i="40"/>
  <c r="I118" i="40" s="1"/>
  <c r="C118" i="40"/>
  <c r="F117" i="40"/>
  <c r="K117" i="40" s="1"/>
  <c r="E117" i="40"/>
  <c r="D117" i="40"/>
  <c r="I117" i="40" s="1"/>
  <c r="C117" i="40"/>
  <c r="F116" i="40"/>
  <c r="K116" i="40" s="1"/>
  <c r="E116" i="40"/>
  <c r="D116" i="40"/>
  <c r="I116" i="40" s="1"/>
  <c r="C116" i="40"/>
  <c r="F115" i="40"/>
  <c r="K115" i="40" s="1"/>
  <c r="E115" i="40"/>
  <c r="D115" i="40"/>
  <c r="I115" i="40" s="1"/>
  <c r="C115" i="40"/>
  <c r="F114" i="40"/>
  <c r="K114" i="40" s="1"/>
  <c r="E114" i="40"/>
  <c r="D114" i="40"/>
  <c r="I114" i="40" s="1"/>
  <c r="C114" i="40"/>
  <c r="F113" i="40"/>
  <c r="K113" i="40" s="1"/>
  <c r="E113" i="40"/>
  <c r="D113" i="40"/>
  <c r="I113" i="40" s="1"/>
  <c r="C113" i="40"/>
  <c r="F112" i="40"/>
  <c r="K112" i="40" s="1"/>
  <c r="E112" i="40"/>
  <c r="D112" i="40"/>
  <c r="I112" i="40" s="1"/>
  <c r="C112" i="40"/>
  <c r="F111" i="40"/>
  <c r="K111" i="40" s="1"/>
  <c r="E111" i="40"/>
  <c r="D111" i="40"/>
  <c r="I111" i="40" s="1"/>
  <c r="C111" i="40"/>
  <c r="F110" i="40"/>
  <c r="K110" i="40" s="1"/>
  <c r="E110" i="40"/>
  <c r="D110" i="40"/>
  <c r="I110" i="40" s="1"/>
  <c r="C110" i="40"/>
  <c r="F109" i="40"/>
  <c r="K109" i="40" s="1"/>
  <c r="E109" i="40"/>
  <c r="D109" i="40"/>
  <c r="C109" i="40"/>
  <c r="F108" i="40"/>
  <c r="K108" i="40" s="1"/>
  <c r="E108" i="40"/>
  <c r="D108" i="40"/>
  <c r="I108" i="40" s="1"/>
  <c r="C108" i="40"/>
  <c r="F107" i="40"/>
  <c r="K107" i="40" s="1"/>
  <c r="E107" i="40"/>
  <c r="D107" i="40"/>
  <c r="I107" i="40" s="1"/>
  <c r="C107" i="40"/>
  <c r="F106" i="40"/>
  <c r="K106" i="40" s="1"/>
  <c r="E106" i="40"/>
  <c r="D106" i="40"/>
  <c r="I106" i="40" s="1"/>
  <c r="C106" i="40"/>
  <c r="F105" i="40"/>
  <c r="K105" i="40" s="1"/>
  <c r="E105" i="40"/>
  <c r="D105" i="40"/>
  <c r="I105" i="40" s="1"/>
  <c r="C105" i="40"/>
  <c r="F104" i="40"/>
  <c r="K104" i="40" s="1"/>
  <c r="E104" i="40"/>
  <c r="D104" i="40"/>
  <c r="I104" i="40" s="1"/>
  <c r="C104" i="40"/>
  <c r="F103" i="40"/>
  <c r="K103" i="40" s="1"/>
  <c r="E103" i="40"/>
  <c r="D103" i="40"/>
  <c r="I103" i="40" s="1"/>
  <c r="C103" i="40"/>
  <c r="F102" i="40"/>
  <c r="K102" i="40" s="1"/>
  <c r="E102" i="40"/>
  <c r="D102" i="40"/>
  <c r="I102" i="40" s="1"/>
  <c r="C102" i="40"/>
  <c r="F101" i="40"/>
  <c r="K101" i="40" s="1"/>
  <c r="E101" i="40"/>
  <c r="D101" i="40"/>
  <c r="I101" i="40" s="1"/>
  <c r="C101" i="40"/>
  <c r="F100" i="40"/>
  <c r="K100" i="40" s="1"/>
  <c r="E100" i="40"/>
  <c r="D100" i="40"/>
  <c r="I100" i="40" s="1"/>
  <c r="C100" i="40"/>
  <c r="F99" i="40"/>
  <c r="K99" i="40" s="1"/>
  <c r="E99" i="40"/>
  <c r="D99" i="40"/>
  <c r="I99" i="40" s="1"/>
  <c r="C99" i="40"/>
  <c r="F98" i="40"/>
  <c r="K98" i="40" s="1"/>
  <c r="E98" i="40"/>
  <c r="D98" i="40"/>
  <c r="I98" i="40" s="1"/>
  <c r="C98" i="40"/>
  <c r="F97" i="40"/>
  <c r="K97" i="40" s="1"/>
  <c r="E97" i="40"/>
  <c r="D97" i="40"/>
  <c r="I97" i="40" s="1"/>
  <c r="C97" i="40"/>
  <c r="F96" i="40"/>
  <c r="K96" i="40" s="1"/>
  <c r="E96" i="40"/>
  <c r="D96" i="40"/>
  <c r="I96" i="40" s="1"/>
  <c r="C96" i="40"/>
  <c r="F95" i="40"/>
  <c r="K95" i="40" s="1"/>
  <c r="E95" i="40"/>
  <c r="D95" i="40"/>
  <c r="I95" i="40" s="1"/>
  <c r="C95" i="40"/>
  <c r="F94" i="40"/>
  <c r="K94" i="40" s="1"/>
  <c r="E94" i="40"/>
  <c r="D94" i="40"/>
  <c r="I94" i="40" s="1"/>
  <c r="C94" i="40"/>
  <c r="F93" i="40"/>
  <c r="K93" i="40" s="1"/>
  <c r="E93" i="40"/>
  <c r="D93" i="40"/>
  <c r="I93" i="40" s="1"/>
  <c r="C93" i="40"/>
  <c r="F92" i="40"/>
  <c r="K92" i="40" s="1"/>
  <c r="E92" i="40"/>
  <c r="D92" i="40"/>
  <c r="I92" i="40" s="1"/>
  <c r="C92" i="40"/>
  <c r="F91" i="40"/>
  <c r="K91" i="40" s="1"/>
  <c r="E91" i="40"/>
  <c r="D91" i="40"/>
  <c r="I91" i="40" s="1"/>
  <c r="C91" i="40"/>
  <c r="F90" i="40"/>
  <c r="K90" i="40" s="1"/>
  <c r="E90" i="40"/>
  <c r="D90" i="40"/>
  <c r="I90" i="40" s="1"/>
  <c r="C90" i="40"/>
  <c r="F89" i="40"/>
  <c r="K89" i="40" s="1"/>
  <c r="E89" i="40"/>
  <c r="D89" i="40"/>
  <c r="I89" i="40" s="1"/>
  <c r="C89" i="40"/>
  <c r="F88" i="40"/>
  <c r="K88" i="40" s="1"/>
  <c r="E88" i="40"/>
  <c r="D88" i="40"/>
  <c r="I88" i="40" s="1"/>
  <c r="C88" i="40"/>
  <c r="F87" i="40"/>
  <c r="K87" i="40" s="1"/>
  <c r="E87" i="40"/>
  <c r="D87" i="40"/>
  <c r="I87" i="40" s="1"/>
  <c r="C87" i="40"/>
  <c r="F86" i="40"/>
  <c r="K86" i="40" s="1"/>
  <c r="E86" i="40"/>
  <c r="D86" i="40"/>
  <c r="I86" i="40" s="1"/>
  <c r="C86" i="40"/>
  <c r="F85" i="40"/>
  <c r="K85" i="40" s="1"/>
  <c r="E85" i="40"/>
  <c r="D85" i="40"/>
  <c r="I85" i="40" s="1"/>
  <c r="C85" i="40"/>
  <c r="F84" i="40"/>
  <c r="K84" i="40" s="1"/>
  <c r="E84" i="40"/>
  <c r="D84" i="40"/>
  <c r="I84" i="40" s="1"/>
  <c r="C84" i="40"/>
  <c r="F83" i="40"/>
  <c r="K83" i="40" s="1"/>
  <c r="E83" i="40"/>
  <c r="D83" i="40"/>
  <c r="I83" i="40" s="1"/>
  <c r="C83" i="40"/>
  <c r="F82" i="40"/>
  <c r="K82" i="40" s="1"/>
  <c r="E82" i="40"/>
  <c r="D82" i="40"/>
  <c r="I82" i="40" s="1"/>
  <c r="C82" i="40"/>
  <c r="F81" i="40"/>
  <c r="K81" i="40" s="1"/>
  <c r="E81" i="40"/>
  <c r="D81" i="40"/>
  <c r="I81" i="40" s="1"/>
  <c r="C81" i="40"/>
  <c r="F80" i="40"/>
  <c r="K80" i="40" s="1"/>
  <c r="E80" i="40"/>
  <c r="D80" i="40"/>
  <c r="I80" i="40" s="1"/>
  <c r="C80" i="40"/>
  <c r="F79" i="40"/>
  <c r="K79" i="40" s="1"/>
  <c r="E79" i="40"/>
  <c r="D79" i="40"/>
  <c r="I79" i="40" s="1"/>
  <c r="C79" i="40"/>
  <c r="F78" i="40"/>
  <c r="K78" i="40" s="1"/>
  <c r="E78" i="40"/>
  <c r="D78" i="40"/>
  <c r="I78" i="40" s="1"/>
  <c r="C78" i="40"/>
  <c r="F77" i="40"/>
  <c r="K77" i="40" s="1"/>
  <c r="E77" i="40"/>
  <c r="D77" i="40"/>
  <c r="I77" i="40" s="1"/>
  <c r="C77" i="40"/>
  <c r="F76" i="40"/>
  <c r="K76" i="40" s="1"/>
  <c r="E76" i="40"/>
  <c r="D76" i="40"/>
  <c r="I76" i="40" s="1"/>
  <c r="C76" i="40"/>
  <c r="F75" i="40"/>
  <c r="K75" i="40" s="1"/>
  <c r="E75" i="40"/>
  <c r="D75" i="40"/>
  <c r="I75" i="40" s="1"/>
  <c r="C75" i="40"/>
  <c r="F74" i="40"/>
  <c r="K74" i="40" s="1"/>
  <c r="E74" i="40"/>
  <c r="D74" i="40"/>
  <c r="I74" i="40" s="1"/>
  <c r="C74" i="40"/>
  <c r="F73" i="40"/>
  <c r="K73" i="40" s="1"/>
  <c r="E73" i="40"/>
  <c r="D73" i="40"/>
  <c r="I73" i="40" s="1"/>
  <c r="C73" i="40"/>
  <c r="F72" i="40"/>
  <c r="K72" i="40" s="1"/>
  <c r="E72" i="40"/>
  <c r="D72" i="40"/>
  <c r="I72" i="40" s="1"/>
  <c r="C72" i="40"/>
  <c r="F71" i="40"/>
  <c r="K71" i="40" s="1"/>
  <c r="E71" i="40"/>
  <c r="D71" i="40"/>
  <c r="I71" i="40" s="1"/>
  <c r="C71" i="40"/>
  <c r="F70" i="40"/>
  <c r="K70" i="40" s="1"/>
  <c r="E70" i="40"/>
  <c r="D70" i="40"/>
  <c r="I70" i="40" s="1"/>
  <c r="C70" i="40"/>
  <c r="F69" i="40"/>
  <c r="K69" i="40" s="1"/>
  <c r="E69" i="40"/>
  <c r="D69" i="40"/>
  <c r="I69" i="40" s="1"/>
  <c r="C69" i="40"/>
  <c r="F68" i="40"/>
  <c r="K68" i="40" s="1"/>
  <c r="E68" i="40"/>
  <c r="D68" i="40"/>
  <c r="I68" i="40" s="1"/>
  <c r="C68" i="40"/>
  <c r="F67" i="40"/>
  <c r="K67" i="40" s="1"/>
  <c r="E67" i="40"/>
  <c r="D67" i="40"/>
  <c r="I67" i="40" s="1"/>
  <c r="C67" i="40"/>
  <c r="F66" i="40"/>
  <c r="K66" i="40" s="1"/>
  <c r="E66" i="40"/>
  <c r="D66" i="40"/>
  <c r="I66" i="40" s="1"/>
  <c r="C66" i="40"/>
  <c r="F65" i="40"/>
  <c r="K65" i="40" s="1"/>
  <c r="E65" i="40"/>
  <c r="D65" i="40"/>
  <c r="I65" i="40" s="1"/>
  <c r="C65" i="40"/>
  <c r="F64" i="40"/>
  <c r="K64" i="40" s="1"/>
  <c r="E64" i="40"/>
  <c r="D64" i="40"/>
  <c r="I64" i="40" s="1"/>
  <c r="C64" i="40"/>
  <c r="F63" i="40"/>
  <c r="K63" i="40" s="1"/>
  <c r="E63" i="40"/>
  <c r="D63" i="40"/>
  <c r="I63" i="40" s="1"/>
  <c r="C63" i="40"/>
  <c r="F62" i="40"/>
  <c r="K62" i="40" s="1"/>
  <c r="E62" i="40"/>
  <c r="D62" i="40"/>
  <c r="I62" i="40" s="1"/>
  <c r="C62" i="40"/>
  <c r="F61" i="40"/>
  <c r="K61" i="40" s="1"/>
  <c r="E61" i="40"/>
  <c r="D61" i="40"/>
  <c r="I61" i="40" s="1"/>
  <c r="C61" i="40"/>
  <c r="F60" i="40"/>
  <c r="K60" i="40" s="1"/>
  <c r="E60" i="40"/>
  <c r="D60" i="40"/>
  <c r="I60" i="40" s="1"/>
  <c r="C60" i="40"/>
  <c r="F59" i="40"/>
  <c r="K59" i="40" s="1"/>
  <c r="E59" i="40"/>
  <c r="D59" i="40"/>
  <c r="I59" i="40" s="1"/>
  <c r="C59" i="40"/>
  <c r="F58" i="40"/>
  <c r="K58" i="40" s="1"/>
  <c r="E58" i="40"/>
  <c r="D58" i="40"/>
  <c r="I58" i="40" s="1"/>
  <c r="C58" i="40"/>
  <c r="F57" i="40"/>
  <c r="K57" i="40" s="1"/>
  <c r="E57" i="40"/>
  <c r="D57" i="40"/>
  <c r="I57" i="40" s="1"/>
  <c r="C57" i="40"/>
  <c r="I56" i="40"/>
  <c r="F56" i="40"/>
  <c r="K56" i="40" s="1"/>
  <c r="E56" i="40"/>
  <c r="D56" i="40"/>
  <c r="C56" i="40"/>
  <c r="F55" i="40"/>
  <c r="K55" i="40" s="1"/>
  <c r="E55" i="40"/>
  <c r="D55" i="40"/>
  <c r="I55" i="40" s="1"/>
  <c r="C55" i="40"/>
  <c r="I54" i="40"/>
  <c r="F54" i="40"/>
  <c r="K54" i="40" s="1"/>
  <c r="E54" i="40"/>
  <c r="D54" i="40"/>
  <c r="C54" i="40"/>
  <c r="F53" i="40"/>
  <c r="K53" i="40" s="1"/>
  <c r="E53" i="40"/>
  <c r="D53" i="40"/>
  <c r="I53" i="40" s="1"/>
  <c r="C53" i="40"/>
  <c r="F52" i="40"/>
  <c r="K52" i="40" s="1"/>
  <c r="E52" i="40"/>
  <c r="D52" i="40"/>
  <c r="I52" i="40" s="1"/>
  <c r="C52" i="40"/>
  <c r="F51" i="40"/>
  <c r="K51" i="40" s="1"/>
  <c r="E51" i="40"/>
  <c r="D51" i="40"/>
  <c r="I51" i="40" s="1"/>
  <c r="C51" i="40"/>
  <c r="F50" i="40"/>
  <c r="K50" i="40" s="1"/>
  <c r="E50" i="40"/>
  <c r="D50" i="40"/>
  <c r="I50" i="40" s="1"/>
  <c r="C50" i="40"/>
  <c r="I49" i="40"/>
  <c r="F49" i="40"/>
  <c r="K49" i="40" s="1"/>
  <c r="E49" i="40"/>
  <c r="D49" i="40"/>
  <c r="C49" i="40"/>
  <c r="F48" i="40"/>
  <c r="K48" i="40" s="1"/>
  <c r="E48" i="40"/>
  <c r="D48" i="40"/>
  <c r="I48" i="40" s="1"/>
  <c r="C48" i="40"/>
  <c r="F47" i="40"/>
  <c r="K47" i="40" s="1"/>
  <c r="E47" i="40"/>
  <c r="D47" i="40"/>
  <c r="I47" i="40" s="1"/>
  <c r="C47" i="40"/>
  <c r="F46" i="40"/>
  <c r="K46" i="40" s="1"/>
  <c r="E46" i="40"/>
  <c r="D46" i="40"/>
  <c r="I46" i="40" s="1"/>
  <c r="C46" i="40"/>
  <c r="F45" i="40"/>
  <c r="K45" i="40" s="1"/>
  <c r="E45" i="40"/>
  <c r="D45" i="40"/>
  <c r="I45" i="40" s="1"/>
  <c r="C45" i="40"/>
  <c r="F44" i="40"/>
  <c r="K44" i="40" s="1"/>
  <c r="E44" i="40"/>
  <c r="D44" i="40"/>
  <c r="I44" i="40" s="1"/>
  <c r="C44" i="40"/>
  <c r="F43" i="40"/>
  <c r="K43" i="40" s="1"/>
  <c r="E43" i="40"/>
  <c r="D43" i="40"/>
  <c r="I43" i="40" s="1"/>
  <c r="C43" i="40"/>
  <c r="F42" i="40"/>
  <c r="K42" i="40" s="1"/>
  <c r="E42" i="40"/>
  <c r="D42" i="40"/>
  <c r="I42" i="40" s="1"/>
  <c r="C42" i="40"/>
  <c r="F41" i="40"/>
  <c r="K41" i="40" s="1"/>
  <c r="E41" i="40"/>
  <c r="D41" i="40"/>
  <c r="I41" i="40" s="1"/>
  <c r="C41" i="40"/>
  <c r="F40" i="40"/>
  <c r="K40" i="40" s="1"/>
  <c r="E40" i="40"/>
  <c r="D40" i="40"/>
  <c r="I40" i="40" s="1"/>
  <c r="C40" i="40"/>
  <c r="F39" i="40"/>
  <c r="K39" i="40" s="1"/>
  <c r="E39" i="40"/>
  <c r="D39" i="40"/>
  <c r="I39" i="40" s="1"/>
  <c r="C39" i="40"/>
  <c r="F38" i="40"/>
  <c r="K38" i="40" s="1"/>
  <c r="E38" i="40"/>
  <c r="D38" i="40"/>
  <c r="I38" i="40" s="1"/>
  <c r="C38" i="40"/>
  <c r="F37" i="40"/>
  <c r="K37" i="40" s="1"/>
  <c r="E37" i="40"/>
  <c r="D37" i="40"/>
  <c r="I37" i="40" s="1"/>
  <c r="C37" i="40"/>
  <c r="F36" i="40"/>
  <c r="K36" i="40" s="1"/>
  <c r="E36" i="40"/>
  <c r="D36" i="40"/>
  <c r="I36" i="40" s="1"/>
  <c r="C36" i="40"/>
  <c r="I35" i="40"/>
  <c r="F35" i="40"/>
  <c r="K35" i="40" s="1"/>
  <c r="E35" i="40"/>
  <c r="D35" i="40"/>
  <c r="C35" i="40"/>
  <c r="F34" i="40"/>
  <c r="K34" i="40" s="1"/>
  <c r="E34" i="40"/>
  <c r="D34" i="40"/>
  <c r="I34" i="40" s="1"/>
  <c r="C34" i="40"/>
  <c r="F33" i="40"/>
  <c r="K33" i="40" s="1"/>
  <c r="E33" i="40"/>
  <c r="D33" i="40"/>
  <c r="I33" i="40" s="1"/>
  <c r="C33" i="40"/>
  <c r="F32" i="40"/>
  <c r="K32" i="40" s="1"/>
  <c r="E32" i="40"/>
  <c r="D32" i="40"/>
  <c r="I32" i="40" s="1"/>
  <c r="C32" i="40"/>
  <c r="F31" i="40"/>
  <c r="K31" i="40" s="1"/>
  <c r="E31" i="40"/>
  <c r="D31" i="40"/>
  <c r="I31" i="40" s="1"/>
  <c r="C31" i="40"/>
  <c r="I30" i="40"/>
  <c r="F30" i="40"/>
  <c r="K30" i="40" s="1"/>
  <c r="E30" i="40"/>
  <c r="D30" i="40"/>
  <c r="C30" i="40"/>
  <c r="F29" i="40"/>
  <c r="K29" i="40" s="1"/>
  <c r="E29" i="40"/>
  <c r="D29" i="40"/>
  <c r="I29" i="40" s="1"/>
  <c r="C29" i="40"/>
  <c r="I28" i="40"/>
  <c r="F28" i="40"/>
  <c r="K28" i="40" s="1"/>
  <c r="E28" i="40"/>
  <c r="D28" i="40"/>
  <c r="C28" i="40"/>
  <c r="F27" i="40"/>
  <c r="K27" i="40" s="1"/>
  <c r="E27" i="40"/>
  <c r="D27" i="40"/>
  <c r="I27" i="40" s="1"/>
  <c r="C27" i="40"/>
  <c r="F26" i="40"/>
  <c r="K26" i="40" s="1"/>
  <c r="E26" i="40"/>
  <c r="D26" i="40"/>
  <c r="I26" i="40" s="1"/>
  <c r="C26" i="40"/>
  <c r="F25" i="40"/>
  <c r="K25" i="40" s="1"/>
  <c r="E25" i="40"/>
  <c r="D25" i="40"/>
  <c r="I25" i="40" s="1"/>
  <c r="C25" i="40"/>
  <c r="F24" i="40"/>
  <c r="K24" i="40" s="1"/>
  <c r="E24" i="40"/>
  <c r="D24" i="40"/>
  <c r="I24" i="40" s="1"/>
  <c r="C24" i="40"/>
  <c r="F23" i="40"/>
  <c r="K23" i="40" s="1"/>
  <c r="E23" i="40"/>
  <c r="D23" i="40"/>
  <c r="I23" i="40" s="1"/>
  <c r="C23" i="40"/>
  <c r="F22" i="40"/>
  <c r="K22" i="40" s="1"/>
  <c r="E22" i="40"/>
  <c r="D22" i="40"/>
  <c r="I22" i="40" s="1"/>
  <c r="C22" i="40"/>
  <c r="F21" i="40"/>
  <c r="K21" i="40" s="1"/>
  <c r="E21" i="40"/>
  <c r="D21" i="40"/>
  <c r="I21" i="40" s="1"/>
  <c r="C21" i="40"/>
  <c r="F20" i="40"/>
  <c r="K20" i="40" s="1"/>
  <c r="E20" i="40"/>
  <c r="D20" i="40"/>
  <c r="I20" i="40" s="1"/>
  <c r="C20" i="40"/>
  <c r="F19" i="40"/>
  <c r="K19" i="40" s="1"/>
  <c r="E19" i="40"/>
  <c r="D19" i="40"/>
  <c r="I19" i="40" s="1"/>
  <c r="C19" i="40"/>
  <c r="F18" i="40"/>
  <c r="K18" i="40" s="1"/>
  <c r="E18" i="40"/>
  <c r="D18" i="40"/>
  <c r="I18" i="40" s="1"/>
  <c r="C18" i="40"/>
  <c r="F17" i="40"/>
  <c r="K17" i="40" s="1"/>
  <c r="E17" i="40"/>
  <c r="D17" i="40"/>
  <c r="I17" i="40" s="1"/>
  <c r="C17" i="40"/>
  <c r="I16" i="40"/>
  <c r="F16" i="40"/>
  <c r="K16" i="40" s="1"/>
  <c r="E16" i="40"/>
  <c r="D16" i="40"/>
  <c r="C16" i="40"/>
  <c r="F15" i="40"/>
  <c r="K15" i="40" s="1"/>
  <c r="E15" i="40"/>
  <c r="D15" i="40"/>
  <c r="I15" i="40" s="1"/>
  <c r="C15" i="40"/>
  <c r="F14" i="40"/>
  <c r="K14" i="40" s="1"/>
  <c r="E14" i="40"/>
  <c r="D14" i="40"/>
  <c r="I14" i="40" s="1"/>
  <c r="C14" i="40"/>
  <c r="F13" i="40"/>
  <c r="K13" i="40" s="1"/>
  <c r="E13" i="40"/>
  <c r="D13" i="40"/>
  <c r="I13" i="40" s="1"/>
  <c r="C13" i="40"/>
  <c r="F12" i="40"/>
  <c r="K12" i="40" s="1"/>
  <c r="E12" i="40"/>
  <c r="D12" i="40"/>
  <c r="I12" i="40" s="1"/>
  <c r="C12" i="40"/>
  <c r="I11" i="40"/>
  <c r="F11" i="40"/>
  <c r="K11" i="40" s="1"/>
  <c r="E11" i="40"/>
  <c r="D11" i="40"/>
  <c r="C11" i="40"/>
  <c r="F10" i="40"/>
  <c r="K10" i="40" s="1"/>
  <c r="E10" i="40"/>
  <c r="D10" i="40"/>
  <c r="I10" i="40" s="1"/>
  <c r="C10" i="40"/>
  <c r="F9" i="40"/>
  <c r="K9" i="40" s="1"/>
  <c r="E9" i="40"/>
  <c r="D9" i="40"/>
  <c r="I9" i="40" s="1"/>
  <c r="C9" i="40"/>
  <c r="F8" i="40"/>
  <c r="K8" i="40" s="1"/>
  <c r="E8" i="40"/>
  <c r="D8" i="40"/>
  <c r="I8" i="40" s="1"/>
  <c r="C8" i="40"/>
  <c r="G4" i="40"/>
  <c r="G9" i="40" s="1"/>
  <c r="P201" i="39" l="1"/>
  <c r="G8" i="40"/>
  <c r="L8" i="40" s="1"/>
  <c r="G307" i="40"/>
  <c r="G306" i="40"/>
  <c r="G305" i="40"/>
  <c r="G304" i="40"/>
  <c r="G303" i="40"/>
  <c r="G302" i="40"/>
  <c r="G301" i="40"/>
  <c r="G300" i="40"/>
  <c r="G299" i="40"/>
  <c r="G298" i="40"/>
  <c r="G297" i="40"/>
  <c r="G296" i="40"/>
  <c r="G295" i="40"/>
  <c r="G294" i="40"/>
  <c r="G293" i="40"/>
  <c r="G292" i="40"/>
  <c r="G291" i="40"/>
  <c r="G290" i="40"/>
  <c r="G289" i="40"/>
  <c r="G288" i="40"/>
  <c r="G287" i="40"/>
  <c r="G286" i="40"/>
  <c r="G285" i="40"/>
  <c r="G284" i="40"/>
  <c r="G283" i="40"/>
  <c r="G282" i="40"/>
  <c r="G281" i="40"/>
  <c r="G280" i="40"/>
  <c r="G279" i="40"/>
  <c r="G278" i="40"/>
  <c r="G277" i="40"/>
  <c r="G276" i="40"/>
  <c r="G275" i="40"/>
  <c r="G274" i="40"/>
  <c r="G273" i="40"/>
  <c r="G272" i="40"/>
  <c r="G271" i="40"/>
  <c r="G270" i="40"/>
  <c r="G269" i="40"/>
  <c r="G268" i="40"/>
  <c r="G267" i="40"/>
  <c r="G266" i="40"/>
  <c r="G265" i="40"/>
  <c r="G264" i="40"/>
  <c r="G263" i="40"/>
  <c r="G262" i="40"/>
  <c r="G261" i="40"/>
  <c r="G260" i="40"/>
  <c r="G259" i="40"/>
  <c r="G258" i="40"/>
  <c r="G257" i="40"/>
  <c r="G256" i="40"/>
  <c r="G255" i="40"/>
  <c r="G254" i="40"/>
  <c r="G253" i="40"/>
  <c r="G252" i="40"/>
  <c r="G251" i="40"/>
  <c r="G250" i="40"/>
  <c r="G249" i="40"/>
  <c r="G248" i="40"/>
  <c r="G247" i="40"/>
  <c r="G246" i="40"/>
  <c r="G245" i="40"/>
  <c r="G244" i="40"/>
  <c r="G243" i="40"/>
  <c r="G242" i="40"/>
  <c r="G241" i="40"/>
  <c r="G240" i="40"/>
  <c r="G239" i="40"/>
  <c r="G238" i="40"/>
  <c r="G237" i="40"/>
  <c r="G236" i="40"/>
  <c r="G235" i="40"/>
  <c r="G234" i="40"/>
  <c r="G233" i="40"/>
  <c r="G232" i="40"/>
  <c r="G231" i="40"/>
  <c r="G230" i="40"/>
  <c r="G229" i="40"/>
  <c r="G228" i="40"/>
  <c r="G227" i="40"/>
  <c r="G226" i="40"/>
  <c r="G225" i="40"/>
  <c r="G224" i="40"/>
  <c r="G223" i="40"/>
  <c r="G222" i="40"/>
  <c r="G221" i="40"/>
  <c r="G220" i="40"/>
  <c r="G219" i="40"/>
  <c r="G218" i="40"/>
  <c r="G217" i="40"/>
  <c r="G216" i="40"/>
  <c r="G215" i="40"/>
  <c r="G214" i="40"/>
  <c r="G213" i="40"/>
  <c r="G212" i="40"/>
  <c r="G211" i="40"/>
  <c r="G210" i="40"/>
  <c r="G209" i="40"/>
  <c r="G208" i="40"/>
  <c r="G207" i="40"/>
  <c r="G206" i="40"/>
  <c r="G205" i="40"/>
  <c r="G204" i="40"/>
  <c r="G203" i="40"/>
  <c r="G202" i="40"/>
  <c r="G201" i="40"/>
  <c r="G200" i="40"/>
  <c r="G199" i="40"/>
  <c r="G198" i="40"/>
  <c r="G197" i="40"/>
  <c r="G196" i="40"/>
  <c r="G195" i="40"/>
  <c r="G194" i="40"/>
  <c r="G193" i="40"/>
  <c r="G192" i="40"/>
  <c r="G191" i="40"/>
  <c r="G190" i="40"/>
  <c r="G189" i="40"/>
  <c r="G188" i="40"/>
  <c r="G187" i="40"/>
  <c r="G186" i="40"/>
  <c r="G185" i="40"/>
  <c r="G184" i="40"/>
  <c r="G183" i="40"/>
  <c r="G182" i="40"/>
  <c r="G181" i="40"/>
  <c r="G180" i="40"/>
  <c r="G179" i="40"/>
  <c r="G178" i="40"/>
  <c r="G177" i="40"/>
  <c r="G176" i="40"/>
  <c r="G175" i="40"/>
  <c r="G174" i="40"/>
  <c r="G173" i="40"/>
  <c r="G172" i="40"/>
  <c r="G171" i="40"/>
  <c r="G170" i="40"/>
  <c r="G169" i="40"/>
  <c r="G168" i="40"/>
  <c r="G167" i="40"/>
  <c r="G166" i="40"/>
  <c r="G165" i="40"/>
  <c r="G164" i="40"/>
  <c r="G163" i="40"/>
  <c r="G162" i="40"/>
  <c r="G161" i="40"/>
  <c r="G160" i="40"/>
  <c r="G159" i="40"/>
  <c r="G158" i="40"/>
  <c r="G157" i="40"/>
  <c r="G156" i="40"/>
  <c r="G155" i="40"/>
  <c r="G154" i="40"/>
  <c r="G153" i="40"/>
  <c r="G152" i="40"/>
  <c r="G151" i="40"/>
  <c r="G150" i="40"/>
  <c r="G149" i="40"/>
  <c r="G148" i="40"/>
  <c r="G147" i="40"/>
  <c r="G146" i="40"/>
  <c r="G145" i="40"/>
  <c r="G144" i="40"/>
  <c r="G143" i="40"/>
  <c r="G142" i="40"/>
  <c r="G141" i="40"/>
  <c r="G140" i="40"/>
  <c r="G139" i="40"/>
  <c r="G138" i="40"/>
  <c r="G137" i="40"/>
  <c r="G136" i="40"/>
  <c r="G135" i="40"/>
  <c r="G134" i="40"/>
  <c r="G133" i="40"/>
  <c r="G132" i="40"/>
  <c r="G131" i="40"/>
  <c r="G130" i="40"/>
  <c r="G129" i="40"/>
  <c r="G128" i="40"/>
  <c r="G127" i="40"/>
  <c r="G126" i="40"/>
  <c r="G125" i="40"/>
  <c r="G124" i="40"/>
  <c r="G123" i="40"/>
  <c r="G122" i="40"/>
  <c r="G121" i="40"/>
  <c r="G120" i="40"/>
  <c r="G119" i="40"/>
  <c r="G118" i="40"/>
  <c r="G117" i="40"/>
  <c r="G116" i="40"/>
  <c r="G115" i="40"/>
  <c r="G114" i="40"/>
  <c r="G113" i="40"/>
  <c r="G112" i="40"/>
  <c r="G111" i="40"/>
  <c r="G110" i="40"/>
  <c r="G109" i="40"/>
  <c r="H8" i="40"/>
  <c r="J8" i="40"/>
  <c r="H9" i="40"/>
  <c r="J9" i="40"/>
  <c r="L9" i="40"/>
  <c r="M9" i="40"/>
  <c r="H10" i="40"/>
  <c r="J10" i="40"/>
  <c r="H11" i="40"/>
  <c r="J11" i="40"/>
  <c r="H12" i="40"/>
  <c r="J12" i="40"/>
  <c r="H13" i="40"/>
  <c r="J13" i="40"/>
  <c r="H14" i="40"/>
  <c r="J14" i="40"/>
  <c r="H15" i="40"/>
  <c r="J15" i="40"/>
  <c r="H16" i="40"/>
  <c r="J16" i="40"/>
  <c r="H17" i="40"/>
  <c r="J17" i="40"/>
  <c r="H18" i="40"/>
  <c r="J18" i="40"/>
  <c r="H19" i="40"/>
  <c r="J19" i="40"/>
  <c r="H20" i="40"/>
  <c r="J20" i="40"/>
  <c r="H21" i="40"/>
  <c r="J21" i="40"/>
  <c r="H22" i="40"/>
  <c r="J22" i="40"/>
  <c r="H23" i="40"/>
  <c r="J23" i="40"/>
  <c r="H24" i="40"/>
  <c r="J24" i="40"/>
  <c r="H25" i="40"/>
  <c r="J25" i="40"/>
  <c r="H26" i="40"/>
  <c r="J26" i="40"/>
  <c r="H27" i="40"/>
  <c r="J27" i="40"/>
  <c r="H28" i="40"/>
  <c r="J28" i="40"/>
  <c r="H29" i="40"/>
  <c r="J29" i="40"/>
  <c r="H30" i="40"/>
  <c r="J30" i="40"/>
  <c r="H31" i="40"/>
  <c r="J31" i="40"/>
  <c r="H32" i="40"/>
  <c r="J32" i="40"/>
  <c r="H33" i="40"/>
  <c r="J33" i="40"/>
  <c r="H34" i="40"/>
  <c r="J34" i="40"/>
  <c r="H35" i="40"/>
  <c r="J35" i="40"/>
  <c r="H36" i="40"/>
  <c r="J36" i="40"/>
  <c r="H37" i="40"/>
  <c r="J37" i="40"/>
  <c r="H38" i="40"/>
  <c r="J38" i="40"/>
  <c r="H39" i="40"/>
  <c r="J39" i="40"/>
  <c r="H40" i="40"/>
  <c r="J40" i="40"/>
  <c r="H41" i="40"/>
  <c r="J41" i="40"/>
  <c r="H42" i="40"/>
  <c r="J42" i="40"/>
  <c r="H43" i="40"/>
  <c r="J43" i="40"/>
  <c r="H44" i="40"/>
  <c r="J44" i="40"/>
  <c r="H45" i="40"/>
  <c r="J45" i="40"/>
  <c r="H46" i="40"/>
  <c r="J46" i="40"/>
  <c r="H47" i="40"/>
  <c r="J47" i="40"/>
  <c r="H48" i="40"/>
  <c r="J48" i="40"/>
  <c r="H49" i="40"/>
  <c r="J49" i="40"/>
  <c r="H50" i="40"/>
  <c r="J50" i="40"/>
  <c r="H51" i="40"/>
  <c r="J51" i="40"/>
  <c r="H52" i="40"/>
  <c r="J52" i="40"/>
  <c r="H53" i="40"/>
  <c r="J53" i="40"/>
  <c r="H54" i="40"/>
  <c r="J54" i="40"/>
  <c r="H55" i="40"/>
  <c r="J55" i="40"/>
  <c r="H56" i="40"/>
  <c r="J56" i="40"/>
  <c r="H57" i="40"/>
  <c r="J57" i="40"/>
  <c r="H58" i="40"/>
  <c r="J58" i="40"/>
  <c r="H59" i="40"/>
  <c r="J59" i="40"/>
  <c r="H60" i="40"/>
  <c r="J60" i="40"/>
  <c r="H61" i="40"/>
  <c r="J61" i="40"/>
  <c r="H62" i="40"/>
  <c r="J62" i="40"/>
  <c r="H63" i="40"/>
  <c r="J63" i="40"/>
  <c r="H64" i="40"/>
  <c r="J64" i="40"/>
  <c r="H65" i="40"/>
  <c r="J65" i="40"/>
  <c r="H66" i="40"/>
  <c r="J66" i="40"/>
  <c r="H67" i="40"/>
  <c r="J67" i="40"/>
  <c r="H68" i="40"/>
  <c r="J68" i="40"/>
  <c r="H69" i="40"/>
  <c r="J69" i="40"/>
  <c r="H70" i="40"/>
  <c r="J70" i="40"/>
  <c r="H71" i="40"/>
  <c r="J71" i="40"/>
  <c r="H72" i="40"/>
  <c r="J72" i="40"/>
  <c r="H73" i="40"/>
  <c r="J73" i="40"/>
  <c r="H74" i="40"/>
  <c r="J74" i="40"/>
  <c r="H75" i="40"/>
  <c r="J75" i="40"/>
  <c r="H76" i="40"/>
  <c r="J76" i="40"/>
  <c r="H77" i="40"/>
  <c r="J77" i="40"/>
  <c r="H78" i="40"/>
  <c r="J78" i="40"/>
  <c r="H79" i="40"/>
  <c r="J79" i="40"/>
  <c r="H80" i="40"/>
  <c r="J80" i="40"/>
  <c r="H81" i="40"/>
  <c r="J81" i="40"/>
  <c r="H82" i="40"/>
  <c r="J82" i="40"/>
  <c r="H83" i="40"/>
  <c r="J83" i="40"/>
  <c r="H84" i="40"/>
  <c r="J84" i="40"/>
  <c r="H85" i="40"/>
  <c r="J85" i="40"/>
  <c r="H86" i="40"/>
  <c r="J86" i="40"/>
  <c r="H87" i="40"/>
  <c r="J87" i="40"/>
  <c r="H88" i="40"/>
  <c r="J88" i="40"/>
  <c r="H89" i="40"/>
  <c r="J89" i="40"/>
  <c r="H90" i="40"/>
  <c r="J90" i="40"/>
  <c r="H91" i="40"/>
  <c r="J91" i="40"/>
  <c r="H92" i="40"/>
  <c r="J92" i="40"/>
  <c r="H93" i="40"/>
  <c r="J93" i="40"/>
  <c r="H94" i="40"/>
  <c r="J94" i="40"/>
  <c r="H95" i="40"/>
  <c r="J95" i="40"/>
  <c r="H96" i="40"/>
  <c r="J96" i="40"/>
  <c r="H97" i="40"/>
  <c r="J97" i="40"/>
  <c r="H98" i="40"/>
  <c r="J98" i="40"/>
  <c r="H99" i="40"/>
  <c r="J99" i="40"/>
  <c r="H100" i="40"/>
  <c r="J100" i="40"/>
  <c r="H101" i="40"/>
  <c r="J101" i="40"/>
  <c r="H102" i="40"/>
  <c r="J102" i="40"/>
  <c r="H103" i="40"/>
  <c r="J103" i="40"/>
  <c r="H104" i="40"/>
  <c r="J104" i="40"/>
  <c r="H105" i="40"/>
  <c r="J105" i="40"/>
  <c r="H106" i="40"/>
  <c r="J106" i="40"/>
  <c r="H107" i="40"/>
  <c r="J107" i="40"/>
  <c r="H108" i="40"/>
  <c r="J108" i="40"/>
  <c r="I10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H109" i="40"/>
  <c r="J109" i="40"/>
  <c r="H110" i="40"/>
  <c r="J110" i="40"/>
  <c r="H111" i="40"/>
  <c r="J111" i="40"/>
  <c r="H112" i="40"/>
  <c r="J112" i="40"/>
  <c r="H113" i="40"/>
  <c r="J113" i="40"/>
  <c r="H114" i="40"/>
  <c r="J114" i="40"/>
  <c r="H115" i="40"/>
  <c r="J115" i="40"/>
  <c r="H116" i="40"/>
  <c r="J116" i="40"/>
  <c r="H117" i="40"/>
  <c r="J117" i="40"/>
  <c r="H118" i="40"/>
  <c r="J118" i="40"/>
  <c r="H119" i="40"/>
  <c r="J119" i="40"/>
  <c r="H120" i="40"/>
  <c r="J120" i="40"/>
  <c r="H121" i="40"/>
  <c r="J121" i="40"/>
  <c r="H122" i="40"/>
  <c r="J122" i="40"/>
  <c r="H123" i="40"/>
  <c r="J123" i="40"/>
  <c r="H124" i="40"/>
  <c r="J124" i="40"/>
  <c r="H125" i="40"/>
  <c r="J125" i="40"/>
  <c r="H126" i="40"/>
  <c r="J126" i="40"/>
  <c r="H127" i="40"/>
  <c r="J127" i="40"/>
  <c r="H128" i="40"/>
  <c r="J128" i="40"/>
  <c r="H129" i="40"/>
  <c r="J129" i="40"/>
  <c r="H130" i="40"/>
  <c r="J130" i="40"/>
  <c r="H131" i="40"/>
  <c r="J131" i="40"/>
  <c r="H132" i="40"/>
  <c r="J132" i="40"/>
  <c r="H133" i="40"/>
  <c r="J133" i="40"/>
  <c r="H134" i="40"/>
  <c r="J134" i="40"/>
  <c r="H135" i="40"/>
  <c r="J135" i="40"/>
  <c r="H136" i="40"/>
  <c r="J136" i="40"/>
  <c r="H137" i="40"/>
  <c r="J137" i="40"/>
  <c r="H138" i="40"/>
  <c r="J138" i="40"/>
  <c r="H139" i="40"/>
  <c r="J139" i="40"/>
  <c r="H140" i="40"/>
  <c r="J140" i="40"/>
  <c r="H141" i="40"/>
  <c r="J141" i="40"/>
  <c r="H142" i="40"/>
  <c r="J142" i="40"/>
  <c r="H143" i="40"/>
  <c r="J143" i="40"/>
  <c r="H144" i="40"/>
  <c r="J144" i="40"/>
  <c r="H145" i="40"/>
  <c r="J145" i="40"/>
  <c r="H146" i="40"/>
  <c r="J146" i="40"/>
  <c r="H147" i="40"/>
  <c r="J147" i="40"/>
  <c r="H148" i="40"/>
  <c r="J148" i="40"/>
  <c r="H149" i="40"/>
  <c r="J149" i="40"/>
  <c r="H150" i="40"/>
  <c r="J150" i="40"/>
  <c r="H151" i="40"/>
  <c r="J151" i="40"/>
  <c r="H152" i="40"/>
  <c r="J152" i="40"/>
  <c r="H153" i="40"/>
  <c r="J153" i="40"/>
  <c r="H154" i="40"/>
  <c r="J154" i="40"/>
  <c r="H155" i="40"/>
  <c r="J155" i="40"/>
  <c r="H156" i="40"/>
  <c r="J156" i="40"/>
  <c r="H157" i="40"/>
  <c r="J157" i="40"/>
  <c r="H158" i="40"/>
  <c r="J158" i="40"/>
  <c r="H159" i="40"/>
  <c r="J159" i="40"/>
  <c r="H160" i="40"/>
  <c r="J160" i="40"/>
  <c r="H161" i="40"/>
  <c r="J161" i="40"/>
  <c r="H162" i="40"/>
  <c r="J162" i="40"/>
  <c r="H163" i="40"/>
  <c r="J163" i="40"/>
  <c r="H164" i="40"/>
  <c r="J164" i="40"/>
  <c r="H165" i="40"/>
  <c r="J165" i="40"/>
  <c r="H166" i="40"/>
  <c r="J166" i="40"/>
  <c r="H167" i="40"/>
  <c r="J167" i="40"/>
  <c r="H168" i="40"/>
  <c r="J168" i="40"/>
  <c r="H169" i="40"/>
  <c r="J169" i="40"/>
  <c r="H170" i="40"/>
  <c r="J170" i="40"/>
  <c r="I171" i="40"/>
  <c r="K171" i="40"/>
  <c r="H171" i="40"/>
  <c r="J171" i="40"/>
  <c r="I172" i="40"/>
  <c r="K172" i="40"/>
  <c r="I173" i="40"/>
  <c r="K173" i="40"/>
  <c r="I174" i="40"/>
  <c r="K174" i="40"/>
  <c r="I175" i="40"/>
  <c r="K175" i="40"/>
  <c r="I176" i="40"/>
  <c r="K176" i="40"/>
  <c r="I177" i="40"/>
  <c r="K177" i="40"/>
  <c r="I178" i="40"/>
  <c r="K178" i="40"/>
  <c r="I179" i="40"/>
  <c r="K179" i="40"/>
  <c r="I180" i="40"/>
  <c r="K180" i="40"/>
  <c r="I181" i="40"/>
  <c r="K181" i="40"/>
  <c r="I182" i="40"/>
  <c r="K182" i="40"/>
  <c r="I183" i="40"/>
  <c r="K183" i="40"/>
  <c r="I184" i="40"/>
  <c r="K184" i="40"/>
  <c r="I185" i="40"/>
  <c r="K185" i="40"/>
  <c r="I186" i="40"/>
  <c r="K186" i="40"/>
  <c r="I187" i="40"/>
  <c r="K187" i="40"/>
  <c r="I188" i="40"/>
  <c r="K188" i="40"/>
  <c r="I189" i="40"/>
  <c r="K189" i="40"/>
  <c r="I190" i="40"/>
  <c r="K190" i="40"/>
  <c r="I191" i="40"/>
  <c r="K191" i="40"/>
  <c r="I192" i="40"/>
  <c r="K192" i="40"/>
  <c r="I193" i="40"/>
  <c r="K193" i="40"/>
  <c r="I194" i="40"/>
  <c r="K194" i="40"/>
  <c r="I195" i="40"/>
  <c r="K195" i="40"/>
  <c r="I196" i="40"/>
  <c r="K196" i="40"/>
  <c r="I197" i="40"/>
  <c r="K197" i="40"/>
  <c r="I198" i="40"/>
  <c r="K198" i="40"/>
  <c r="I199" i="40"/>
  <c r="K199" i="40"/>
  <c r="I200" i="40"/>
  <c r="K200" i="40"/>
  <c r="I201" i="40"/>
  <c r="K201" i="40"/>
  <c r="I202" i="40"/>
  <c r="K202" i="40"/>
  <c r="I203" i="40"/>
  <c r="K203" i="40"/>
  <c r="I204" i="40"/>
  <c r="K204" i="40"/>
  <c r="I205" i="40"/>
  <c r="K205" i="40"/>
  <c r="I206" i="40"/>
  <c r="K206" i="40"/>
  <c r="I207" i="40"/>
  <c r="K207" i="40"/>
  <c r="I208" i="40"/>
  <c r="K208" i="40"/>
  <c r="I209" i="40"/>
  <c r="K209" i="40"/>
  <c r="I210" i="40"/>
  <c r="K210" i="40"/>
  <c r="I211" i="40"/>
  <c r="K211" i="40"/>
  <c r="I212" i="40"/>
  <c r="K212" i="40"/>
  <c r="I213" i="40"/>
  <c r="K213" i="40"/>
  <c r="I214" i="40"/>
  <c r="K214" i="40"/>
  <c r="I215" i="40"/>
  <c r="K215" i="40"/>
  <c r="I216" i="40"/>
  <c r="K216" i="40"/>
  <c r="I217" i="40"/>
  <c r="K217" i="40"/>
  <c r="I218" i="40"/>
  <c r="K218" i="40"/>
  <c r="I219" i="40"/>
  <c r="K219" i="40"/>
  <c r="I220" i="40"/>
  <c r="K220" i="40"/>
  <c r="I221" i="40"/>
  <c r="K221" i="40"/>
  <c r="I222" i="40"/>
  <c r="K222" i="40"/>
  <c r="I223" i="40"/>
  <c r="K223" i="40"/>
  <c r="I224" i="40"/>
  <c r="K224" i="40"/>
  <c r="I225" i="40"/>
  <c r="K225" i="40"/>
  <c r="I226" i="40"/>
  <c r="K226" i="40"/>
  <c r="I227" i="40"/>
  <c r="K227" i="40"/>
  <c r="I228" i="40"/>
  <c r="K228" i="40"/>
  <c r="I229" i="40"/>
  <c r="K229" i="40"/>
  <c r="I230" i="40"/>
  <c r="K230" i="40"/>
  <c r="I231" i="40"/>
  <c r="K231" i="40"/>
  <c r="I232" i="40"/>
  <c r="K232" i="40"/>
  <c r="I233" i="40"/>
  <c r="K233" i="40"/>
  <c r="I234" i="40"/>
  <c r="K234" i="40"/>
  <c r="I235" i="40"/>
  <c r="K235" i="40"/>
  <c r="I236" i="40"/>
  <c r="K236" i="40"/>
  <c r="I237" i="40"/>
  <c r="K237" i="40"/>
  <c r="I238" i="40"/>
  <c r="K238" i="40"/>
  <c r="I239" i="40"/>
  <c r="K239" i="40"/>
  <c r="I240" i="40"/>
  <c r="K240" i="40"/>
  <c r="I241" i="40"/>
  <c r="K241" i="40"/>
  <c r="I242" i="40"/>
  <c r="K242" i="40"/>
  <c r="I243" i="40"/>
  <c r="K243" i="40"/>
  <c r="I244" i="40"/>
  <c r="K244" i="40"/>
  <c r="I245" i="40"/>
  <c r="K245" i="40"/>
  <c r="I246" i="40"/>
  <c r="K246" i="40"/>
  <c r="I247" i="40"/>
  <c r="K247" i="40"/>
  <c r="I248" i="40"/>
  <c r="K248" i="40"/>
  <c r="I249" i="40"/>
  <c r="K249" i="40"/>
  <c r="I250" i="40"/>
  <c r="K250" i="40"/>
  <c r="I251" i="40"/>
  <c r="K251" i="40"/>
  <c r="I252" i="40"/>
  <c r="K252" i="40"/>
  <c r="I253" i="40"/>
  <c r="K253" i="40"/>
  <c r="I254" i="40"/>
  <c r="K254" i="40"/>
  <c r="I255" i="40"/>
  <c r="K255" i="40"/>
  <c r="H256" i="40"/>
  <c r="J256" i="40"/>
  <c r="I256" i="40"/>
  <c r="K256" i="40"/>
  <c r="I257" i="40"/>
  <c r="K257" i="40"/>
  <c r="I258" i="40"/>
  <c r="K258" i="40"/>
  <c r="I259" i="40"/>
  <c r="K259" i="40"/>
  <c r="I260" i="40"/>
  <c r="K260" i="40"/>
  <c r="I261" i="40"/>
  <c r="K261" i="40"/>
  <c r="I262" i="40"/>
  <c r="K262" i="40"/>
  <c r="I263" i="40"/>
  <c r="K263" i="40"/>
  <c r="I264" i="40"/>
  <c r="K264" i="40"/>
  <c r="I265" i="40"/>
  <c r="K265" i="40"/>
  <c r="I266" i="40"/>
  <c r="K266" i="40"/>
  <c r="I267" i="40"/>
  <c r="K267" i="40"/>
  <c r="I268" i="40"/>
  <c r="K268" i="40"/>
  <c r="I269" i="40"/>
  <c r="K269" i="40"/>
  <c r="I270" i="40"/>
  <c r="K270" i="40"/>
  <c r="I271" i="40"/>
  <c r="K271" i="40"/>
  <c r="I272" i="40"/>
  <c r="K272" i="40"/>
  <c r="I273" i="40"/>
  <c r="K273" i="40"/>
  <c r="I274" i="40"/>
  <c r="K274" i="40"/>
  <c r="I275" i="40"/>
  <c r="K275" i="40"/>
  <c r="I276" i="40"/>
  <c r="K276" i="40"/>
  <c r="I277" i="40"/>
  <c r="K277" i="40"/>
  <c r="I278" i="40"/>
  <c r="K278" i="40"/>
  <c r="I279" i="40"/>
  <c r="K279" i="40"/>
  <c r="I280" i="40"/>
  <c r="K280" i="40"/>
  <c r="I281" i="40"/>
  <c r="K281" i="40"/>
  <c r="I284" i="40"/>
  <c r="K284" i="40"/>
  <c r="H284" i="40"/>
  <c r="J284" i="40"/>
  <c r="I285" i="40"/>
  <c r="K285" i="40"/>
  <c r="I286" i="40"/>
  <c r="K286" i="40"/>
  <c r="I287" i="40"/>
  <c r="K287" i="40"/>
  <c r="I288" i="40"/>
  <c r="K288" i="40"/>
  <c r="I289" i="40"/>
  <c r="K289" i="40"/>
  <c r="I290" i="40"/>
  <c r="K290" i="40"/>
  <c r="I291" i="40"/>
  <c r="K291" i="40"/>
  <c r="I292" i="40"/>
  <c r="K292" i="40"/>
  <c r="I293" i="40"/>
  <c r="K293" i="40"/>
  <c r="M8" i="40" l="1"/>
  <c r="M108" i="40"/>
  <c r="L108" i="40"/>
  <c r="M106" i="40"/>
  <c r="L106" i="40"/>
  <c r="M104" i="40"/>
  <c r="L104" i="40"/>
  <c r="M102" i="40"/>
  <c r="L102" i="40"/>
  <c r="M100" i="40"/>
  <c r="L100" i="40"/>
  <c r="M98" i="40"/>
  <c r="L98" i="40"/>
  <c r="M96" i="40"/>
  <c r="L96" i="40"/>
  <c r="M94" i="40"/>
  <c r="L94" i="40"/>
  <c r="M92" i="40"/>
  <c r="L92" i="40"/>
  <c r="M90" i="40"/>
  <c r="L90" i="40"/>
  <c r="M88" i="40"/>
  <c r="L88" i="40"/>
  <c r="M86" i="40"/>
  <c r="L86" i="40"/>
  <c r="M84" i="40"/>
  <c r="L84" i="40"/>
  <c r="M82" i="40"/>
  <c r="L82" i="40"/>
  <c r="M80" i="40"/>
  <c r="L80" i="40"/>
  <c r="M78" i="40"/>
  <c r="L78" i="40"/>
  <c r="M76" i="40"/>
  <c r="L76" i="40"/>
  <c r="M74" i="40"/>
  <c r="L74" i="40"/>
  <c r="M72" i="40"/>
  <c r="L72" i="40"/>
  <c r="M70" i="40"/>
  <c r="L70" i="40"/>
  <c r="M68" i="40"/>
  <c r="L68" i="40"/>
  <c r="M66" i="40"/>
  <c r="L66" i="40"/>
  <c r="M64" i="40"/>
  <c r="L64" i="40"/>
  <c r="M62" i="40"/>
  <c r="L62" i="40"/>
  <c r="M60" i="40"/>
  <c r="L60" i="40"/>
  <c r="M58" i="40"/>
  <c r="L58" i="40"/>
  <c r="M56" i="40"/>
  <c r="L56" i="40"/>
  <c r="M54" i="40"/>
  <c r="L54" i="40"/>
  <c r="M52" i="40"/>
  <c r="L52" i="40"/>
  <c r="M50" i="40"/>
  <c r="L50" i="40"/>
  <c r="M48" i="40"/>
  <c r="L48" i="40"/>
  <c r="M46" i="40"/>
  <c r="L46" i="40"/>
  <c r="M44" i="40"/>
  <c r="L44" i="40"/>
  <c r="M42" i="40"/>
  <c r="L42" i="40"/>
  <c r="M40" i="40"/>
  <c r="L40" i="40"/>
  <c r="M38" i="40"/>
  <c r="L38" i="40"/>
  <c r="M36" i="40"/>
  <c r="L36" i="40"/>
  <c r="M34" i="40"/>
  <c r="L34" i="40"/>
  <c r="M32" i="40"/>
  <c r="L32" i="40"/>
  <c r="M30" i="40"/>
  <c r="L30" i="40"/>
  <c r="M28" i="40"/>
  <c r="L28" i="40"/>
  <c r="M26" i="40"/>
  <c r="L26" i="40"/>
  <c r="M24" i="40"/>
  <c r="L24" i="40"/>
  <c r="M22" i="40"/>
  <c r="L22" i="40"/>
  <c r="M20" i="40"/>
  <c r="L20" i="40"/>
  <c r="M18" i="40"/>
  <c r="L18" i="40"/>
  <c r="M16" i="40"/>
  <c r="L16" i="40"/>
  <c r="M14" i="40"/>
  <c r="L14" i="40"/>
  <c r="M12" i="40"/>
  <c r="L12" i="40"/>
  <c r="M10" i="40"/>
  <c r="L10" i="40"/>
  <c r="M110" i="40"/>
  <c r="L110" i="40"/>
  <c r="M112" i="40"/>
  <c r="L112" i="40"/>
  <c r="M114" i="40"/>
  <c r="L114" i="40"/>
  <c r="M116" i="40"/>
  <c r="L116" i="40"/>
  <c r="M118" i="40"/>
  <c r="L118" i="40"/>
  <c r="M120" i="40"/>
  <c r="L120" i="40"/>
  <c r="M122" i="40"/>
  <c r="L122" i="40"/>
  <c r="M124" i="40"/>
  <c r="L124" i="40"/>
  <c r="M126" i="40"/>
  <c r="L126" i="40"/>
  <c r="M128" i="40"/>
  <c r="L128" i="40"/>
  <c r="M130" i="40"/>
  <c r="L130" i="40"/>
  <c r="M132" i="40"/>
  <c r="L132" i="40"/>
  <c r="M134" i="40"/>
  <c r="L134" i="40"/>
  <c r="M136" i="40"/>
  <c r="L136" i="40"/>
  <c r="M138" i="40"/>
  <c r="L138" i="40"/>
  <c r="M140" i="40"/>
  <c r="L140" i="40"/>
  <c r="M142" i="40"/>
  <c r="L142" i="40"/>
  <c r="M144" i="40"/>
  <c r="L144" i="40"/>
  <c r="M146" i="40"/>
  <c r="L146" i="40"/>
  <c r="M148" i="40"/>
  <c r="L148" i="40"/>
  <c r="M150" i="40"/>
  <c r="L150" i="40"/>
  <c r="M152" i="40"/>
  <c r="L152" i="40"/>
  <c r="M154" i="40"/>
  <c r="L154" i="40"/>
  <c r="M156" i="40"/>
  <c r="L156" i="40"/>
  <c r="M158" i="40"/>
  <c r="L158" i="40"/>
  <c r="M160" i="40"/>
  <c r="L160" i="40"/>
  <c r="M162" i="40"/>
  <c r="L162" i="40"/>
  <c r="M164" i="40"/>
  <c r="L164" i="40"/>
  <c r="M166" i="40"/>
  <c r="L166" i="40"/>
  <c r="M168" i="40"/>
  <c r="L168" i="40"/>
  <c r="M170" i="40"/>
  <c r="L170" i="40"/>
  <c r="M172" i="40"/>
  <c r="L172" i="40"/>
  <c r="M174" i="40"/>
  <c r="L174" i="40"/>
  <c r="M176" i="40"/>
  <c r="L176" i="40"/>
  <c r="M178" i="40"/>
  <c r="L178" i="40"/>
  <c r="M180" i="40"/>
  <c r="L180" i="40"/>
  <c r="M182" i="40"/>
  <c r="L182" i="40"/>
  <c r="M184" i="40"/>
  <c r="L184" i="40"/>
  <c r="M186" i="40"/>
  <c r="L186" i="40"/>
  <c r="M188" i="40"/>
  <c r="L188" i="40"/>
  <c r="M190" i="40"/>
  <c r="L190" i="40"/>
  <c r="M192" i="40"/>
  <c r="L192" i="40"/>
  <c r="M194" i="40"/>
  <c r="L194" i="40"/>
  <c r="M196" i="40"/>
  <c r="L196" i="40"/>
  <c r="M198" i="40"/>
  <c r="L198" i="40"/>
  <c r="M200" i="40"/>
  <c r="L200" i="40"/>
  <c r="M202" i="40"/>
  <c r="L202" i="40"/>
  <c r="M204" i="40"/>
  <c r="L204" i="40"/>
  <c r="M206" i="40"/>
  <c r="L206" i="40"/>
  <c r="M208" i="40"/>
  <c r="L208" i="40"/>
  <c r="M210" i="40"/>
  <c r="L210" i="40"/>
  <c r="M212" i="40"/>
  <c r="L212" i="40"/>
  <c r="M214" i="40"/>
  <c r="L214" i="40"/>
  <c r="M216" i="40"/>
  <c r="L216" i="40"/>
  <c r="M218" i="40"/>
  <c r="L218" i="40"/>
  <c r="M220" i="40"/>
  <c r="L220" i="40"/>
  <c r="M222" i="40"/>
  <c r="L222" i="40"/>
  <c r="M224" i="40"/>
  <c r="L224" i="40"/>
  <c r="M226" i="40"/>
  <c r="L226" i="40"/>
  <c r="M228" i="40"/>
  <c r="L228" i="40"/>
  <c r="M230" i="40"/>
  <c r="L230" i="40"/>
  <c r="M232" i="40"/>
  <c r="L232" i="40"/>
  <c r="M234" i="40"/>
  <c r="L234" i="40"/>
  <c r="M236" i="40"/>
  <c r="L236" i="40"/>
  <c r="M238" i="40"/>
  <c r="L238" i="40"/>
  <c r="M240" i="40"/>
  <c r="L240" i="40"/>
  <c r="M242" i="40"/>
  <c r="L242" i="40"/>
  <c r="M244" i="40"/>
  <c r="L244" i="40"/>
  <c r="M246" i="40"/>
  <c r="L246" i="40"/>
  <c r="M248" i="40"/>
  <c r="L248" i="40"/>
  <c r="M250" i="40"/>
  <c r="L250" i="40"/>
  <c r="M252" i="40"/>
  <c r="L252" i="40"/>
  <c r="M254" i="40"/>
  <c r="L254" i="40"/>
  <c r="M256" i="40"/>
  <c r="L256" i="40"/>
  <c r="M258" i="40"/>
  <c r="L258" i="40"/>
  <c r="M260" i="40"/>
  <c r="L260" i="40"/>
  <c r="M262" i="40"/>
  <c r="L262" i="40"/>
  <c r="M264" i="40"/>
  <c r="L264" i="40"/>
  <c r="M266" i="40"/>
  <c r="L266" i="40"/>
  <c r="M268" i="40"/>
  <c r="L268" i="40"/>
  <c r="M270" i="40"/>
  <c r="L270" i="40"/>
  <c r="M272" i="40"/>
  <c r="L272" i="40"/>
  <c r="M274" i="40"/>
  <c r="L274" i="40"/>
  <c r="M276" i="40"/>
  <c r="L276" i="40"/>
  <c r="M278" i="40"/>
  <c r="L278" i="40"/>
  <c r="M280" i="40"/>
  <c r="L280" i="40"/>
  <c r="M282" i="40"/>
  <c r="L282" i="40"/>
  <c r="M284" i="40"/>
  <c r="L284" i="40"/>
  <c r="M286" i="40"/>
  <c r="L286" i="40"/>
  <c r="M288" i="40"/>
  <c r="L288" i="40"/>
  <c r="M290" i="40"/>
  <c r="L290" i="40"/>
  <c r="M292" i="40"/>
  <c r="L292" i="40"/>
  <c r="L294" i="40"/>
  <c r="M294" i="40"/>
  <c r="L296" i="40"/>
  <c r="M296" i="40"/>
  <c r="L298" i="40"/>
  <c r="M298" i="40"/>
  <c r="L300" i="40"/>
  <c r="M300" i="40"/>
  <c r="L302" i="40"/>
  <c r="M302" i="40"/>
  <c r="L304" i="40"/>
  <c r="M304" i="40"/>
  <c r="L306" i="40"/>
  <c r="M306" i="40"/>
  <c r="M107" i="40"/>
  <c r="L107" i="40"/>
  <c r="M105" i="40"/>
  <c r="L105" i="40"/>
  <c r="M103" i="40"/>
  <c r="L103" i="40"/>
  <c r="M101" i="40"/>
  <c r="L101" i="40"/>
  <c r="M99" i="40"/>
  <c r="L99" i="40"/>
  <c r="M97" i="40"/>
  <c r="L97" i="40"/>
  <c r="M95" i="40"/>
  <c r="L95" i="40"/>
  <c r="M93" i="40"/>
  <c r="L93" i="40"/>
  <c r="M91" i="40"/>
  <c r="L91" i="40"/>
  <c r="M89" i="40"/>
  <c r="L89" i="40"/>
  <c r="M87" i="40"/>
  <c r="L87" i="40"/>
  <c r="M85" i="40"/>
  <c r="L85" i="40"/>
  <c r="M83" i="40"/>
  <c r="L83" i="40"/>
  <c r="M81" i="40"/>
  <c r="L81" i="40"/>
  <c r="M79" i="40"/>
  <c r="L79" i="40"/>
  <c r="M77" i="40"/>
  <c r="L77" i="40"/>
  <c r="M75" i="40"/>
  <c r="L75" i="40"/>
  <c r="M73" i="40"/>
  <c r="L73" i="40"/>
  <c r="M71" i="40"/>
  <c r="L71" i="40"/>
  <c r="M69" i="40"/>
  <c r="L69" i="40"/>
  <c r="M67" i="40"/>
  <c r="L67" i="40"/>
  <c r="M65" i="40"/>
  <c r="L65" i="40"/>
  <c r="M63" i="40"/>
  <c r="L63" i="40"/>
  <c r="M61" i="40"/>
  <c r="L61" i="40"/>
  <c r="M59" i="40"/>
  <c r="L59" i="40"/>
  <c r="M57" i="40"/>
  <c r="L57" i="40"/>
  <c r="M55" i="40"/>
  <c r="L55" i="40"/>
  <c r="M53" i="40"/>
  <c r="L53" i="40"/>
  <c r="M51" i="40"/>
  <c r="L51" i="40"/>
  <c r="M49" i="40"/>
  <c r="L49" i="40"/>
  <c r="M47" i="40"/>
  <c r="L47" i="40"/>
  <c r="M45" i="40"/>
  <c r="L45" i="40"/>
  <c r="M43" i="40"/>
  <c r="L43" i="40"/>
  <c r="M41" i="40"/>
  <c r="L41" i="40"/>
  <c r="M39" i="40"/>
  <c r="L39" i="40"/>
  <c r="M37" i="40"/>
  <c r="L37" i="40"/>
  <c r="M35" i="40"/>
  <c r="L35" i="40"/>
  <c r="M33" i="40"/>
  <c r="L33" i="40"/>
  <c r="M31" i="40"/>
  <c r="L31" i="40"/>
  <c r="M29" i="40"/>
  <c r="L29" i="40"/>
  <c r="M27" i="40"/>
  <c r="L27" i="40"/>
  <c r="M25" i="40"/>
  <c r="L25" i="40"/>
  <c r="M23" i="40"/>
  <c r="L23" i="40"/>
  <c r="M21" i="40"/>
  <c r="L21" i="40"/>
  <c r="M19" i="40"/>
  <c r="L19" i="40"/>
  <c r="M17" i="40"/>
  <c r="L17" i="40"/>
  <c r="M15" i="40"/>
  <c r="L15" i="40"/>
  <c r="M13" i="40"/>
  <c r="L13" i="40"/>
  <c r="M11" i="40"/>
  <c r="L11" i="40"/>
  <c r="M109" i="40"/>
  <c r="L109" i="40"/>
  <c r="M111" i="40"/>
  <c r="L111" i="40"/>
  <c r="M113" i="40"/>
  <c r="L113" i="40"/>
  <c r="M115" i="40"/>
  <c r="L115" i="40"/>
  <c r="M117" i="40"/>
  <c r="L117" i="40"/>
  <c r="M119" i="40"/>
  <c r="L119" i="40"/>
  <c r="M121" i="40"/>
  <c r="L121" i="40"/>
  <c r="M123" i="40"/>
  <c r="L123" i="40"/>
  <c r="M125" i="40"/>
  <c r="L125" i="40"/>
  <c r="M127" i="40"/>
  <c r="L127" i="40"/>
  <c r="M129" i="40"/>
  <c r="L129" i="40"/>
  <c r="M131" i="40"/>
  <c r="L131" i="40"/>
  <c r="M133" i="40"/>
  <c r="L133" i="40"/>
  <c r="M135" i="40"/>
  <c r="L135" i="40"/>
  <c r="M137" i="40"/>
  <c r="L137" i="40"/>
  <c r="M139" i="40"/>
  <c r="L139" i="40"/>
  <c r="M141" i="40"/>
  <c r="L141" i="40"/>
  <c r="M143" i="40"/>
  <c r="L143" i="40"/>
  <c r="M145" i="40"/>
  <c r="L145" i="40"/>
  <c r="M147" i="40"/>
  <c r="L147" i="40"/>
  <c r="M149" i="40"/>
  <c r="L149" i="40"/>
  <c r="M151" i="40"/>
  <c r="L151" i="40"/>
  <c r="M153" i="40"/>
  <c r="L153" i="40"/>
  <c r="M155" i="40"/>
  <c r="L155" i="40"/>
  <c r="M157" i="40"/>
  <c r="L157" i="40"/>
  <c r="M159" i="40"/>
  <c r="L159" i="40"/>
  <c r="M161" i="40"/>
  <c r="L161" i="40"/>
  <c r="M163" i="40"/>
  <c r="L163" i="40"/>
  <c r="M165" i="40"/>
  <c r="L165" i="40"/>
  <c r="M167" i="40"/>
  <c r="L167" i="40"/>
  <c r="M169" i="40"/>
  <c r="L169" i="40"/>
  <c r="M171" i="40"/>
  <c r="L171" i="40"/>
  <c r="M173" i="40"/>
  <c r="L173" i="40"/>
  <c r="M175" i="40"/>
  <c r="L175" i="40"/>
  <c r="M177" i="40"/>
  <c r="L177" i="40"/>
  <c r="M179" i="40"/>
  <c r="L179" i="40"/>
  <c r="M181" i="40"/>
  <c r="L181" i="40"/>
  <c r="M183" i="40"/>
  <c r="L183" i="40"/>
  <c r="M185" i="40"/>
  <c r="L185" i="40"/>
  <c r="M187" i="40"/>
  <c r="L187" i="40"/>
  <c r="M189" i="40"/>
  <c r="L189" i="40"/>
  <c r="M191" i="40"/>
  <c r="L191" i="40"/>
  <c r="M193" i="40"/>
  <c r="L193" i="40"/>
  <c r="M195" i="40"/>
  <c r="L195" i="40"/>
  <c r="M197" i="40"/>
  <c r="L197" i="40"/>
  <c r="M199" i="40"/>
  <c r="L199" i="40"/>
  <c r="M201" i="40"/>
  <c r="L201" i="40"/>
  <c r="M203" i="40"/>
  <c r="L203" i="40"/>
  <c r="M205" i="40"/>
  <c r="L205" i="40"/>
  <c r="M207" i="40"/>
  <c r="L207" i="40"/>
  <c r="M209" i="40"/>
  <c r="L209" i="40"/>
  <c r="M211" i="40"/>
  <c r="L211" i="40"/>
  <c r="M213" i="40"/>
  <c r="L213" i="40"/>
  <c r="M215" i="40"/>
  <c r="L215" i="40"/>
  <c r="M217" i="40"/>
  <c r="L217" i="40"/>
  <c r="M219" i="40"/>
  <c r="L219" i="40"/>
  <c r="M221" i="40"/>
  <c r="L221" i="40"/>
  <c r="M223" i="40"/>
  <c r="L223" i="40"/>
  <c r="M225" i="40"/>
  <c r="L225" i="40"/>
  <c r="M227" i="40"/>
  <c r="L227" i="40"/>
  <c r="M229" i="40"/>
  <c r="L229" i="40"/>
  <c r="M231" i="40"/>
  <c r="L231" i="40"/>
  <c r="M233" i="40"/>
  <c r="L233" i="40"/>
  <c r="M235" i="40"/>
  <c r="L235" i="40"/>
  <c r="M237" i="40"/>
  <c r="L237" i="40"/>
  <c r="M239" i="40"/>
  <c r="L239" i="40"/>
  <c r="M241" i="40"/>
  <c r="L241" i="40"/>
  <c r="M243" i="40"/>
  <c r="L243" i="40"/>
  <c r="M245" i="40"/>
  <c r="L245" i="40"/>
  <c r="M247" i="40"/>
  <c r="L247" i="40"/>
  <c r="M249" i="40"/>
  <c r="L249" i="40"/>
  <c r="M251" i="40"/>
  <c r="L251" i="40"/>
  <c r="M253" i="40"/>
  <c r="L253" i="40"/>
  <c r="M255" i="40"/>
  <c r="L255" i="40"/>
  <c r="M257" i="40"/>
  <c r="L257" i="40"/>
  <c r="M259" i="40"/>
  <c r="L259" i="40"/>
  <c r="M261" i="40"/>
  <c r="L261" i="40"/>
  <c r="M263" i="40"/>
  <c r="L263" i="40"/>
  <c r="M265" i="40"/>
  <c r="L265" i="40"/>
  <c r="M267" i="40"/>
  <c r="L267" i="40"/>
  <c r="M269" i="40"/>
  <c r="L269" i="40"/>
  <c r="M271" i="40"/>
  <c r="L271" i="40"/>
  <c r="M273" i="40"/>
  <c r="L273" i="40"/>
  <c r="M275" i="40"/>
  <c r="L275" i="40"/>
  <c r="M277" i="40"/>
  <c r="L277" i="40"/>
  <c r="M279" i="40"/>
  <c r="L279" i="40"/>
  <c r="M281" i="40"/>
  <c r="L281" i="40"/>
  <c r="M283" i="40"/>
  <c r="L283" i="40"/>
  <c r="M285" i="40"/>
  <c r="L285" i="40"/>
  <c r="M287" i="40"/>
  <c r="L287" i="40"/>
  <c r="M289" i="40"/>
  <c r="L289" i="40"/>
  <c r="M291" i="40"/>
  <c r="L291" i="40"/>
  <c r="L293" i="40"/>
  <c r="M293" i="40"/>
  <c r="L295" i="40"/>
  <c r="M295" i="40"/>
  <c r="L297" i="40"/>
  <c r="M297" i="40"/>
  <c r="L299" i="40"/>
  <c r="M299" i="40"/>
  <c r="L301" i="40"/>
  <c r="M301" i="40"/>
  <c r="L303" i="40"/>
  <c r="M303" i="40"/>
  <c r="L305" i="40"/>
  <c r="M305" i="40"/>
  <c r="L307" i="40"/>
  <c r="M307" i="40"/>
  <c r="L48" i="39" l="1"/>
  <c r="L49" i="39"/>
  <c r="L50" i="39"/>
  <c r="L51" i="39"/>
  <c r="M51" i="39" s="1"/>
  <c r="L53" i="39"/>
  <c r="L54" i="39"/>
  <c r="L55" i="39"/>
  <c r="M55" i="39" s="1"/>
  <c r="L63" i="39"/>
  <c r="L64" i="39"/>
  <c r="L65" i="39"/>
  <c r="L73" i="39"/>
  <c r="M71" i="39" s="1"/>
  <c r="L75" i="39"/>
  <c r="L76" i="39"/>
  <c r="L77" i="39"/>
  <c r="L79" i="39"/>
  <c r="M79" i="39" s="1"/>
  <c r="L80" i="39"/>
  <c r="L81" i="39"/>
  <c r="L82" i="39"/>
  <c r="M82" i="39" s="1"/>
  <c r="L83" i="39"/>
  <c r="L84" i="39"/>
  <c r="L85" i="39"/>
  <c r="L87" i="39"/>
  <c r="L88" i="39"/>
  <c r="L89" i="39"/>
  <c r="L91" i="39"/>
  <c r="L92" i="39"/>
  <c r="L93" i="39"/>
  <c r="L95" i="39"/>
  <c r="L96" i="39"/>
  <c r="L97" i="39"/>
  <c r="L115" i="39"/>
  <c r="L116" i="39"/>
  <c r="L117" i="39"/>
  <c r="L124" i="39"/>
  <c r="L125" i="39"/>
  <c r="L127" i="39"/>
  <c r="L128" i="39"/>
  <c r="L129" i="39"/>
  <c r="M135" i="39"/>
  <c r="M138" i="39"/>
  <c r="M139" i="39"/>
  <c r="M142" i="39"/>
  <c r="M143" i="39"/>
  <c r="M146" i="39"/>
  <c r="M147" i="39"/>
  <c r="M150" i="39"/>
  <c r="L151" i="39"/>
  <c r="L152" i="39"/>
  <c r="L153" i="39"/>
  <c r="L155" i="39"/>
  <c r="M155" i="39" s="1"/>
  <c r="L156" i="39"/>
  <c r="L157" i="39"/>
  <c r="L158" i="39"/>
  <c r="M158" i="39" s="1"/>
  <c r="M184" i="39"/>
  <c r="P183" i="39" s="1"/>
  <c r="M188" i="39"/>
  <c r="P187" i="39" s="1"/>
  <c r="M52" i="39" l="1"/>
  <c r="M48" i="39"/>
  <c r="M151" i="39"/>
  <c r="M127" i="39"/>
  <c r="P127" i="39" s="1"/>
  <c r="M123" i="39"/>
  <c r="M115" i="39"/>
  <c r="M95" i="39"/>
  <c r="P95" i="39" s="1"/>
  <c r="M91" i="39"/>
  <c r="M87" i="39"/>
  <c r="M83" i="39"/>
  <c r="M75" i="39"/>
  <c r="M63" i="39"/>
  <c r="M195" i="39"/>
  <c r="P193" i="39" s="1"/>
  <c r="M197" i="39"/>
  <c r="P197" i="39" s="1"/>
  <c r="M191" i="39"/>
  <c r="P189" i="39" s="1"/>
  <c r="L17" i="39"/>
  <c r="M17" i="39" s="1"/>
  <c r="P17" i="39" s="1"/>
  <c r="P47" i="39" l="1"/>
  <c r="P63" i="39"/>
  <c r="P191" i="39"/>
  <c r="P195" i="39"/>
</calcChain>
</file>

<file path=xl/sharedStrings.xml><?xml version="1.0" encoding="utf-8"?>
<sst xmlns="http://schemas.openxmlformats.org/spreadsheetml/2006/main" count="947" uniqueCount="160">
  <si>
    <t>Фактическое значение за отчетный финансовый год</t>
  </si>
  <si>
    <t xml:space="preserve"> Источник информации о фактическом значении показателя</t>
  </si>
  <si>
    <t>Единица измерения</t>
  </si>
  <si>
    <t xml:space="preserve">Оценка итоговая </t>
  </si>
  <si>
    <t>Услуга</t>
  </si>
  <si>
    <t>Наименование показателя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</si>
  <si>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</si>
  <si>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</si>
  <si>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</si>
  <si>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</si>
  <si>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</si>
  <si>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</si>
  <si>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</si>
  <si>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</si>
  <si>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</si>
  <si>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муниципального задания в отношении</t>
  </si>
  <si>
    <t>районных муниципальных учреждений</t>
  </si>
  <si>
    <t>выполнения муниципального задания</t>
  </si>
  <si>
    <t>Значение утвержденное в муниципальном задании на отчетный финансовый год</t>
  </si>
  <si>
    <t>Оценка выполнения районными муниципальными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</si>
  <si>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</si>
  <si>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ИНН 
учреждения, оказывающего услугу (выполняющего работу)</t>
  </si>
  <si>
    <t>Приложение к постановлению</t>
  </si>
  <si>
    <t>Администрации Уярского района</t>
  </si>
  <si>
    <t xml:space="preserve">от_10.12.2018_ №818-п_                         </t>
  </si>
  <si>
    <t xml:space="preserve"> Число обучающихся</t>
  </si>
  <si>
    <t>Число человеко-
дней обучения</t>
  </si>
  <si>
    <t>Уровень освоения обучающимися общеобразовательной программы дошкольного образования</t>
  </si>
  <si>
    <t>Сохранность контингента обучающихся</t>
  </si>
  <si>
    <t>Доля родителей (законных представителей), удовлетворенных условиями и качеством предоставляемой услуги</t>
  </si>
  <si>
    <t>Число человеко-часов пребывания</t>
  </si>
  <si>
    <t>Число человеко-
дней пребывания</t>
  </si>
  <si>
    <t xml:space="preserve"> Число детей</t>
  </si>
  <si>
    <t>проц</t>
  </si>
  <si>
    <t>шт</t>
  </si>
  <si>
    <t>чел-дн</t>
  </si>
  <si>
    <t>чел</t>
  </si>
  <si>
    <t>чел-час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</si>
  <si>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</si>
  <si>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</si>
  <si>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Число обучающихся</t>
  </si>
  <si>
    <t>Уровень освоения обучающимися основной общеобразовательной программы среднего общего образования по завершении обучения на третьей ступени общего образования</t>
  </si>
  <si>
    <t>Уровень освоения обучающимися основной общеобразовательной программы основного общего образования по завершении обучения на второй ступени общего образования</t>
  </si>
  <si>
    <t>Доля родителей (законных представителей), удовлетворенных условиями и качеством предоставляемой образовательной услуги</t>
  </si>
  <si>
    <t>Отсутствие обоснованных претензий потребителей к качеству предоставляемой работы</t>
  </si>
  <si>
    <t>Отсутствие обоснованных претензий учредителя к организации предоставления работы</t>
  </si>
  <si>
    <t>Количество мероприятий</t>
  </si>
  <si>
    <t>Количество участников мероприятий</t>
  </si>
  <si>
    <t>работа</t>
  </si>
  <si>
    <t>соблюдение сроков выполнений заданий</t>
  </si>
  <si>
    <t>количество выполненых заявок</t>
  </si>
  <si>
    <t>количество маршрутов</t>
  </si>
  <si>
    <t>количество рейсов</t>
  </si>
  <si>
    <t>ед.</t>
  </si>
  <si>
    <t>Количество человек</t>
  </si>
  <si>
    <t>чел.</t>
  </si>
  <si>
    <t>Количество отчетов</t>
  </si>
  <si>
    <t>кол-во рабочих дней</t>
  </si>
  <si>
    <t>1 кв</t>
  </si>
  <si>
    <t>2 кв</t>
  </si>
  <si>
    <t>3 кв</t>
  </si>
  <si>
    <t>4 кв</t>
  </si>
  <si>
    <t>год</t>
  </si>
  <si>
    <t>кол-во детей</t>
  </si>
  <si>
    <t>кол-во человеко дней</t>
  </si>
  <si>
    <t>кол-во человеко часов пребывания(10,5)</t>
  </si>
  <si>
    <t>Причины отклонения значений от запланированных</t>
  </si>
  <si>
    <t>по заявлению родителей</t>
  </si>
  <si>
    <t>Количество проведенных мероприятий</t>
  </si>
  <si>
    <t xml:space="preserve">Количество разработанных документов </t>
  </si>
  <si>
    <t>Количество разработанных отчетов</t>
  </si>
  <si>
    <t>Реализация основных общеобразовательных программ дошкольного образования
50.Д45.0</t>
  </si>
  <si>
    <t xml:space="preserve">Обучающиеся за исключением обучающихся с ограниченными возможностями здоровья (ОВЗ) и детей-инвалидов
От 1 года до 3 лет
801011О.99.0.БВ24ВТ22000 </t>
  </si>
  <si>
    <t>Обучающиеся за исключением обучающихся с ограниченными возможностями здоровья (ОВЗ) и детей-инвалидов
От 3 лет до 8 лет
801011О.99.0.БВ24ВУ42000</t>
  </si>
  <si>
    <t>Обучающиеся с ограниченными возможностями здоровья (ОВЗ)
От 3 лет до 8 лет
801011О.99.0.БВ24ВЭ62000</t>
  </si>
  <si>
    <t>Дети-инвалиды
От 3 лет до 8 лет
801011О.99.0.БВ24ГД82000</t>
  </si>
  <si>
    <t>мониторинг</t>
  </si>
  <si>
    <t>списки обучающихся</t>
  </si>
  <si>
    <t>анкетирование</t>
  </si>
  <si>
    <t>достижение возраста 3х лет</t>
  </si>
  <si>
    <t>отсутствие по болезни</t>
  </si>
  <si>
    <t>табель посещаемости</t>
  </si>
  <si>
    <t>Присмотр и уход 
50.785.0</t>
  </si>
  <si>
    <t>Физические лица льготных категорий, определяемых учредителем
От 3 лет до 8 лет
853211О.99.0.БВ19АГ08000</t>
  </si>
  <si>
    <t>физические лица за исключением льготных категорий
От 3 лет до 8 лет
853211О.99.0.БВ19АА56000</t>
  </si>
  <si>
    <t>учебный план</t>
  </si>
  <si>
    <t>база КИАСУО (списки обучающихся)</t>
  </si>
  <si>
    <t>итоговая аттестация по итогам 1 четверти</t>
  </si>
  <si>
    <t>Реализация основных общеобразовательных программ начального общего образования
34.787.0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</si>
  <si>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801012О.99.0.БА81АЦ61001</t>
  </si>
  <si>
    <t xml:space="preserve">обучающиеся за исключением обучающихся с ограниченными возможностями здоровья (ОВЗ) и детей-инвалидов. Основная образовательная программа.
Очная 
801012О.99.0.БА81АЦ60001
</t>
  </si>
  <si>
    <t>обучающиеся с ограниченными возможностями здоровья (ОВЗ). Адаптированная образовательная программа.
Очная.
801012О.99.0.БА81АА00001</t>
  </si>
  <si>
    <t>дети-инвалиды Адаптированная образовательная программ
Очная 
801012О.99.0.БА81АБ44001</t>
  </si>
  <si>
    <t>дети-инвалиды Адаптированная образовательная программ
проходящие обучение по состоянию здоровья на дому
801012О.99.0.БА81АБ68001</t>
  </si>
  <si>
    <t>Реализация основных общеобразовательных программ основного общего образования
35.791.0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</si>
  <si>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802111О.99.0.БА96АЧ09001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</si>
  <si>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802111О.99.0.БА96АЧ08001</t>
  </si>
  <si>
    <t>обучающиеся с ограниченными возможностями здоровья (ОВЗ). Адаптированная образовательная программа.
Очная.
802111О.99.0.БА96АА00001</t>
  </si>
  <si>
    <t>дети-инвалиды Адаптированная образовательная программ
Очная 
802111О.99.0.БА96АБ50001</t>
  </si>
  <si>
    <t>дети-инвалиды Адаптированная образовательная программ
проходящие обучение по состоянию здоровья на дому
802111О.99.0.БА96АБ75001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</si>
  <si>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802112О.99.0.ББ11АЧ09001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</si>
  <si>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802112О.99.0.ББ11АЧ08001</t>
  </si>
  <si>
    <t xml:space="preserve"> Методическое обеспечение образовательной деятельности
Р007</t>
  </si>
  <si>
    <t>850000.Р.27.1.Р0070001000</t>
  </si>
  <si>
    <t xml:space="preserve"> Организация проведения общественно-значимых мероприятий в сфере образования, науки и молодежной политики
Р006</t>
  </si>
  <si>
    <t>740000.Р.27.1.Р0060001000</t>
  </si>
  <si>
    <t>в каникулярное время с дневным пребыванием 
552010.Р.27.0.Р0940002000</t>
  </si>
  <si>
    <t xml:space="preserve"> Обеспечение отдыха детей
Р094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</si>
  <si>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
Р127</t>
  </si>
  <si>
    <t>493900.Р.27.1.Р1270001000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</si>
  <si>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
Р001</t>
  </si>
  <si>
    <t>850000.Р.27.1.Р0010001000</t>
  </si>
  <si>
    <t xml:space="preserve">Предоставление питания (среднее общее образование)
36.Д07.0 </t>
  </si>
  <si>
    <t>560200О.99.0.ББ18АА00000</t>
  </si>
  <si>
    <t>560200О.99.0.ББ03АА00000</t>
  </si>
  <si>
    <t xml:space="preserve">Предоставление питания (основное общее образование)
35.Д07.0 </t>
  </si>
  <si>
    <t xml:space="preserve">Предоставление питания (начальное общее образование)
34.Д07.0 </t>
  </si>
  <si>
    <t>560200О.99.0.БА89АА00000</t>
  </si>
  <si>
    <t>Реализация дополнительных общеразвивающих программ
42.Г42.0</t>
  </si>
  <si>
    <t>естественно-научной направленности
804200О.99.0.ББ52АЕ28000</t>
  </si>
  <si>
    <t>технической направленности
804200О.99.0.ББ52АЕ04000</t>
  </si>
  <si>
    <t>художественной направленности
804200О.99.0.ББ52АЕ76000</t>
  </si>
  <si>
    <t>туристико-краеведческой направленности
804200О.99.0.ББ52АЖ00000</t>
  </si>
  <si>
    <t>социально-гуманитарной направленности
804200О.99.0.ББ52АЖ24000</t>
  </si>
  <si>
    <t>дети-инвалиды Основная образовательная программа
Очная 
802111О.99.0.БА96АЭ08001</t>
  </si>
  <si>
    <t>дети-инвалиды Основная образовательная программа
Очная 
'801012О.99.0.БА81АЩ48001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</si>
  <si>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'801012О.99.0.БА81АА01001</t>
  </si>
  <si>
    <t>муниципальное задание выполнено в полном объеме</t>
  </si>
  <si>
    <t>движение учащихся</t>
  </si>
  <si>
    <t>пропуски по болезни</t>
  </si>
  <si>
    <t>журнал учета посещаемости</t>
  </si>
  <si>
    <t>отсутствие претензий со стороны потребителей</t>
  </si>
  <si>
    <t>отсутствие претензий со стороны учредителя</t>
  </si>
  <si>
    <t>внутренние приказы учреждений</t>
  </si>
  <si>
    <t>списки участников мероприятий</t>
  </si>
  <si>
    <t>запланировано на 2 квартал</t>
  </si>
  <si>
    <t>Реализация основных общеобразовательных программ среднего общего образования
36.794.0</t>
  </si>
  <si>
    <t>физические лица за исключением льготных категорий
От 1 года до 3 лет
853211О.99.0.БВ19АА50000</t>
  </si>
  <si>
    <t>Физические лица льготных категорий, определяемых учредителем
От 1 года до 3 лет
853211О.99.0.БВ19АГ02000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</si>
  <si>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802111О.99.0.БА96АА01001</t>
  </si>
  <si>
    <t>Обучающиеся с ограниченными возможностями здоровья (ОВЗ)
От 1 года до 3 лет
801011О.99.0.БВ24ВЩ42000</t>
  </si>
  <si>
    <t>Дети-инвалиды
От 1 года до 3 лет
801011О.99.0.БВ24ГГ62000</t>
  </si>
  <si>
    <t xml:space="preserve">дети-инвалиды Основная образовательная программа
Очная с применением дистанционных образовательных технологий
801012О.99.0.БА81АЩ49001
</t>
  </si>
  <si>
    <t>дети-инвалиды Основная образовательная программа
Очная с применением дистанционных образовательных технологий
802111О.99.0.БА96АЭ09001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</si>
  <si>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802112О.99.0.ББ11АА01001</t>
  </si>
  <si>
    <t>обучающиеся с ограниченными возможностями здоровья (ОВЗ). Адаптированная образовательная программа.
Очная.
802112О.99.0.ББ11АА00001</t>
  </si>
  <si>
    <t>дети-инвалиды Основная образовательная программа
Очная с применением дистанционных образовательных технологий
802112О.99.0.ББ11АЭ09001</t>
  </si>
  <si>
    <t>дети-инвалиды Основная образовательная программа
Очная 
802112О.99.0.ББ11АЭ09001</t>
  </si>
  <si>
    <t>дети-инвалиды Адаптированная образовательная программ
Очная 
802112О.99.0.ББ11АБ50001</t>
  </si>
  <si>
    <t>дети-инвалиды Адаптированная образовательная программ
проходящие обучение по состоянию здоровья на дому
802112О.99.0.ББ11АБ75001</t>
  </si>
  <si>
    <t>физкультурно-спортивной направленности
804200О.99.0.ББ52АЕ52000</t>
  </si>
  <si>
    <t>Реализация дополнительных общеразвивающих программ (ПФ ДО)
42.Г42.0</t>
  </si>
  <si>
    <t>Отчет о фактическом исполнении муниципального задания МБОУ "Рощинская СОШ" в отчетном финансовом году за 2022 года</t>
  </si>
  <si>
    <t xml:space="preserve">МБОУ "Рощинская СОШ"
</t>
  </si>
  <si>
    <t xml:space="preserve">2440004874
</t>
  </si>
  <si>
    <t>МБОУ "Рощинская СОШ"</t>
  </si>
  <si>
    <t>МБОУ "Рощинская СОШ</t>
  </si>
  <si>
    <t xml:space="preserve">МБОУ "Рощинская СОШ"
</t>
  </si>
  <si>
    <t>Директор МБОУ "Рощинская СОШ"</t>
  </si>
  <si>
    <t>Т.Н.Джанакавова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</si>
</sst>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8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 applyAlignment="1">
      <alignment wrapText="1"/>
    </xf>
    <xf numFmtId="0" fontId="6" fillId="0" borderId="9" xfId="0" applyFont="1" applyBorder="1"/>
    <xf numFmtId="1" fontId="6" fillId="0" borderId="9" xfId="0" applyNumberFormat="1" applyFont="1" applyBorder="1"/>
    <xf numFmtId="0" fontId="6" fillId="0" borderId="4" xfId="0" applyFont="1" applyBorder="1" applyAlignment="1">
      <alignment wrapText="1"/>
    </xf>
    <xf numFmtId="1" fontId="6" fillId="0" borderId="4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3"/>
    <xf numFmtId="0" fontId="1" fillId="2" borderId="0" xfId="3" applyFill="1"/>
    <xf numFmtId="0" fontId="1" fillId="3" borderId="0" xfId="3" applyFill="1"/>
    <xf numFmtId="0" fontId="6" fillId="0" borderId="11" xfId="0" applyFont="1" applyBorder="1"/>
    <xf numFmtId="0" fontId="6" fillId="0" borderId="8" xfId="0" applyFont="1" applyBorder="1" applyAlignment="1">
      <alignment wrapText="1"/>
    </xf>
    <xf numFmtId="1" fontId="6" fillId="0" borderId="5" xfId="0" applyNumberFormat="1" applyFont="1" applyBorder="1" applyAlignment="1">
      <alignment horizontal="center"/>
    </xf>
    <xf numFmtId="1" fontId="0" fillId="0" borderId="0" xfId="0" applyNumberFormat="1"/>
    <xf numFmtId="1" fontId="9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/>
    <xf numFmtId="1" fontId="6" fillId="0" borderId="8" xfId="0" applyNumberFormat="1" applyFont="1" applyBorder="1"/>
    <xf numFmtId="0" fontId="6" fillId="0" borderId="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Alignment="1">
      <alignment wrapText="1"/>
    </xf>
    <xf numFmtId="1" fontId="6" fillId="0" borderId="9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11" xfId="0" applyFont="1" applyBorder="1" applyAlignment="1" applyProtection="1">
      <alignment horizontal="center" vertical="top"/>
      <protection locked="0"/>
    </xf>
    <xf numFmtId="1" fontId="0" fillId="0" borderId="1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3" applyAlignment="1">
      <alignment horizontal="center" wrapText="1"/>
    </xf>
    <xf numFmtId="0" fontId="1" fillId="2" borderId="0" xfId="3" applyFill="1" applyAlignment="1">
      <alignment horizontal="center" wrapText="1"/>
    </xf>
    <xf numFmtId="0" fontId="1" fillId="0" borderId="0" xfId="3" applyAlignment="1">
      <alignment horizontal="center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2"/>
  <sheetViews>
    <sheetView tabSelected="1" view="pageBreakPreview" topLeftCell="A192" zoomScale="80" zoomScaleNormal="100" zoomScaleSheetLayoutView="80" workbookViewId="0">
      <selection activeCell="O212" sqref="O212"/>
    </sheetView>
  </sheetViews>
  <sheetFormatPr defaultRowHeight="15" x14ac:dyDescent="0.25"/>
  <cols>
    <col min="1" max="1" width="26.42578125" customWidth="1"/>
    <col min="2" max="2" width="17" customWidth="1"/>
    <col min="3" max="3" width="22.85546875" customWidth="1"/>
    <col min="4" max="4" width="3.7109375" customWidth="1"/>
    <col min="5" max="5" width="17.85546875" customWidth="1"/>
    <col min="6" max="6" width="10.85546875" customWidth="1"/>
    <col min="7" max="7" width="12" customWidth="1"/>
    <col min="8" max="8" width="27.5703125" customWidth="1"/>
    <col min="9" max="9" width="10" customWidth="1"/>
    <col min="10" max="10" width="17" customWidth="1"/>
    <col min="11" max="11" width="14.28515625" customWidth="1"/>
    <col min="12" max="12" width="16" customWidth="1"/>
    <col min="13" max="13" width="18.28515625" customWidth="1"/>
    <col min="14" max="15" width="27.140625" customWidth="1"/>
    <col min="16" max="16" width="14.85546875" customWidth="1"/>
  </cols>
  <sheetData>
    <row r="1" spans="1:16" ht="15.75" x14ac:dyDescent="0.25">
      <c r="O1" s="5" t="s">
        <v>22</v>
      </c>
      <c r="P1" s="5"/>
    </row>
    <row r="2" spans="1:16" ht="15.75" x14ac:dyDescent="0.25">
      <c r="O2" s="5" t="s">
        <v>23</v>
      </c>
      <c r="P2" s="5"/>
    </row>
    <row r="3" spans="1:16" ht="15.75" x14ac:dyDescent="0.25">
      <c r="O3" s="5" t="s">
        <v>24</v>
      </c>
      <c r="P3" s="5"/>
    </row>
    <row r="5" spans="1:16" ht="15.75" x14ac:dyDescent="0.25">
      <c r="O5" s="5" t="s">
        <v>12</v>
      </c>
    </row>
    <row r="6" spans="1:16" ht="15.75" x14ac:dyDescent="0.25">
      <c r="O6" s="5" t="s">
        <v>10</v>
      </c>
    </row>
    <row r="7" spans="1:16" ht="15.75" x14ac:dyDescent="0.25">
      <c r="O7" s="5" t="s">
        <v>15</v>
      </c>
    </row>
    <row r="8" spans="1:16" ht="15.75" x14ac:dyDescent="0.25">
      <c r="O8" s="5" t="s">
        <v>16</v>
      </c>
    </row>
    <row r="9" spans="1:16" ht="15.75" x14ac:dyDescent="0.25">
      <c r="O9" s="5" t="s">
        <v>11</v>
      </c>
    </row>
    <row r="10" spans="1:16" ht="15.75" x14ac:dyDescent="0.25">
      <c r="O10" s="5" t="s">
        <v>17</v>
      </c>
    </row>
    <row r="11" spans="1:16" ht="15.75" x14ac:dyDescent="0.25">
      <c r="O11" s="5"/>
    </row>
    <row r="12" spans="1:16" x14ac:dyDescent="0.25">
      <c r="H12" s="67" t="s">
        <v>152</v>
      </c>
      <c r="I12" s="67"/>
      <c r="J12" s="67"/>
      <c r="K12" s="67"/>
      <c r="L12" s="67"/>
      <c r="M12" s="67"/>
    </row>
    <row r="13" spans="1:16" x14ac:dyDescent="0.25">
      <c r="H13" s="67"/>
      <c r="I13" s="67"/>
      <c r="J13" s="67"/>
      <c r="K13" s="67"/>
      <c r="L13" s="67"/>
      <c r="M13" s="67"/>
    </row>
    <row r="14" spans="1:16" ht="28.5" customHeight="1" x14ac:dyDescent="0.25">
      <c r="H14" s="67"/>
      <c r="I14" s="67"/>
      <c r="J14" s="67"/>
      <c r="K14" s="67"/>
      <c r="L14" s="67"/>
      <c r="M14" s="67"/>
    </row>
    <row r="16" spans="1:16" ht="167.25" customHeight="1" x14ac:dyDescent="0.25">
      <c r="A16" s="1" t="s">
        <v>6</v>
      </c>
      <c r="B16" s="1" t="s">
        <v>21</v>
      </c>
      <c r="C16" s="1" t="s">
        <v>13</v>
      </c>
      <c r="D16" s="1"/>
      <c r="E16" s="1"/>
      <c r="F16" s="1" t="s">
        <v>14</v>
      </c>
      <c r="G16" s="1" t="s">
        <v>7</v>
      </c>
      <c r="H16" s="2" t="s">
        <v>5</v>
      </c>
      <c r="I16" s="1" t="s">
        <v>2</v>
      </c>
      <c r="J16" s="1" t="s">
        <v>18</v>
      </c>
      <c r="K16" s="1" t="s">
        <v>0</v>
      </c>
      <c r="L16" s="1" t="s">
        <v>19</v>
      </c>
      <c r="M16" s="1" t="s">
        <v>20</v>
      </c>
      <c r="N16" s="1" t="s">
        <v>66</v>
      </c>
      <c r="O16" s="1" t="s">
        <v>1</v>
      </c>
      <c r="P16" s="1" t="s">
        <v>3</v>
      </c>
    </row>
    <row r="17" spans="1:16" ht="78" hidden="1" customHeight="1" x14ac:dyDescent="0.25">
      <c r="A17" s="79" t="s">
        <v>153</v>
      </c>
      <c r="B17" s="79" t="s">
        <v>154</v>
      </c>
      <c r="C17" s="58" t="s">
        <v>71</v>
      </c>
      <c r="D17" s="57">
        <v>1</v>
      </c>
      <c r="E17" s="58" t="s">
        <v>72</v>
      </c>
      <c r="F17" s="57" t="s">
        <v>4</v>
      </c>
      <c r="G17" s="3" t="s">
        <v>8</v>
      </c>
      <c r="H17" s="17" t="s">
        <v>27</v>
      </c>
      <c r="I17" s="4" t="s">
        <v>33</v>
      </c>
      <c r="J17" s="31"/>
      <c r="K17" s="31"/>
      <c r="L17" s="9" t="e">
        <f>K17/J17*100</f>
        <v>#DIV/0!</v>
      </c>
      <c r="M17" s="60" t="e">
        <f>SUM(L17:L19)/3</f>
        <v>#DIV/0!</v>
      </c>
      <c r="N17" s="4"/>
      <c r="O17" s="3" t="s">
        <v>76</v>
      </c>
      <c r="P17" s="71">
        <f>_xlfn.AGGREGATE(9,6,M17:M46)/COUNTIF(M17:M46,"&gt;0")</f>
        <v>105</v>
      </c>
    </row>
    <row r="18" spans="1:16" ht="32.25" hidden="1" customHeight="1" x14ac:dyDescent="0.25">
      <c r="A18" s="44"/>
      <c r="B18" s="44"/>
      <c r="C18" s="66"/>
      <c r="D18" s="68"/>
      <c r="E18" s="66"/>
      <c r="F18" s="68"/>
      <c r="G18" s="3" t="s">
        <v>8</v>
      </c>
      <c r="H18" s="17" t="s">
        <v>28</v>
      </c>
      <c r="I18" s="4" t="s">
        <v>33</v>
      </c>
      <c r="J18" s="31"/>
      <c r="K18" s="31"/>
      <c r="L18" s="9" t="e">
        <f t="shared" ref="L18:L47" si="0">K18/J18*100</f>
        <v>#DIV/0!</v>
      </c>
      <c r="M18" s="69"/>
      <c r="N18" s="4"/>
      <c r="O18" s="3" t="s">
        <v>77</v>
      </c>
      <c r="P18" s="72"/>
    </row>
    <row r="19" spans="1:16" ht="76.5" hidden="1" customHeight="1" x14ac:dyDescent="0.25">
      <c r="A19" s="44"/>
      <c r="B19" s="44"/>
      <c r="C19" s="66"/>
      <c r="D19" s="68"/>
      <c r="E19" s="66"/>
      <c r="F19" s="68"/>
      <c r="G19" s="3" t="s">
        <v>8</v>
      </c>
      <c r="H19" s="17" t="s">
        <v>29</v>
      </c>
      <c r="I19" s="4" t="s">
        <v>33</v>
      </c>
      <c r="J19" s="31"/>
      <c r="K19" s="31"/>
      <c r="L19" s="9" t="e">
        <f t="shared" si="0"/>
        <v>#DIV/0!</v>
      </c>
      <c r="M19" s="53"/>
      <c r="N19" s="4"/>
      <c r="O19" s="3" t="s">
        <v>78</v>
      </c>
      <c r="P19" s="72"/>
    </row>
    <row r="20" spans="1:16" ht="34.5" hidden="1" customHeight="1" x14ac:dyDescent="0.25">
      <c r="A20" s="44"/>
      <c r="B20" s="44"/>
      <c r="C20" s="66"/>
      <c r="D20" s="68"/>
      <c r="E20" s="66"/>
      <c r="F20" s="68"/>
      <c r="G20" s="3" t="s">
        <v>9</v>
      </c>
      <c r="H20" s="18" t="s">
        <v>25</v>
      </c>
      <c r="I20" s="4" t="s">
        <v>34</v>
      </c>
      <c r="J20" s="31"/>
      <c r="K20" s="31"/>
      <c r="L20" s="9" t="e">
        <f t="shared" si="0"/>
        <v>#DIV/0!</v>
      </c>
      <c r="M20" s="60" t="e">
        <f>IF(SUM(L20:L21)/2&lt;110,SUM(L20:L21)/2,110)</f>
        <v>#DIV/0!</v>
      </c>
      <c r="N20" s="3" t="s">
        <v>79</v>
      </c>
      <c r="O20" s="38" t="s">
        <v>77</v>
      </c>
      <c r="P20" s="72"/>
    </row>
    <row r="21" spans="1:16" ht="34.5" hidden="1" customHeight="1" x14ac:dyDescent="0.25">
      <c r="A21" s="44"/>
      <c r="B21" s="44"/>
      <c r="C21" s="66"/>
      <c r="D21" s="68"/>
      <c r="E21" s="50"/>
      <c r="F21" s="68"/>
      <c r="G21" s="3" t="s">
        <v>9</v>
      </c>
      <c r="H21" s="17" t="s">
        <v>26</v>
      </c>
      <c r="I21" s="4" t="s">
        <v>35</v>
      </c>
      <c r="J21" s="31"/>
      <c r="K21" s="31"/>
      <c r="L21" s="9" t="e">
        <f t="shared" si="0"/>
        <v>#DIV/0!</v>
      </c>
      <c r="M21" s="69"/>
      <c r="N21" s="15" t="s">
        <v>80</v>
      </c>
      <c r="O21" s="3" t="s">
        <v>81</v>
      </c>
      <c r="P21" s="72"/>
    </row>
    <row r="22" spans="1:16" ht="82.5" hidden="1" customHeight="1" x14ac:dyDescent="0.25">
      <c r="A22" s="44"/>
      <c r="B22" s="44"/>
      <c r="C22" s="66"/>
      <c r="D22" s="57">
        <v>2</v>
      </c>
      <c r="E22" s="58" t="s">
        <v>140</v>
      </c>
      <c r="F22" s="57" t="s">
        <v>4</v>
      </c>
      <c r="G22" s="3" t="s">
        <v>8</v>
      </c>
      <c r="H22" s="17" t="s">
        <v>27</v>
      </c>
      <c r="I22" s="4" t="s">
        <v>33</v>
      </c>
      <c r="J22" s="31"/>
      <c r="K22" s="31"/>
      <c r="L22" s="9" t="e">
        <f t="shared" si="0"/>
        <v>#DIV/0!</v>
      </c>
      <c r="M22" s="70" t="e">
        <f>SUM(L22:L24)/3</f>
        <v>#DIV/0!</v>
      </c>
      <c r="N22" s="31"/>
      <c r="O22" s="31"/>
      <c r="P22" s="72"/>
    </row>
    <row r="23" spans="1:16" ht="34.5" hidden="1" customHeight="1" x14ac:dyDescent="0.25">
      <c r="A23" s="44"/>
      <c r="B23" s="44"/>
      <c r="C23" s="66"/>
      <c r="D23" s="68"/>
      <c r="E23" s="66"/>
      <c r="F23" s="68"/>
      <c r="G23" s="3" t="s">
        <v>8</v>
      </c>
      <c r="H23" s="17" t="s">
        <v>28</v>
      </c>
      <c r="I23" s="4" t="s">
        <v>33</v>
      </c>
      <c r="J23" s="31"/>
      <c r="K23" s="31"/>
      <c r="L23" s="9" t="e">
        <f t="shared" si="0"/>
        <v>#DIV/0!</v>
      </c>
      <c r="M23" s="69"/>
      <c r="N23" s="31"/>
      <c r="O23" s="31"/>
      <c r="P23" s="72"/>
    </row>
    <row r="24" spans="1:16" ht="78.75" hidden="1" customHeight="1" x14ac:dyDescent="0.25">
      <c r="A24" s="44"/>
      <c r="B24" s="44"/>
      <c r="C24" s="66"/>
      <c r="D24" s="68"/>
      <c r="E24" s="66"/>
      <c r="F24" s="68"/>
      <c r="G24" s="3" t="s">
        <v>8</v>
      </c>
      <c r="H24" s="17" t="s">
        <v>29</v>
      </c>
      <c r="I24" s="4" t="s">
        <v>33</v>
      </c>
      <c r="J24" s="31"/>
      <c r="K24" s="31"/>
      <c r="L24" s="9" t="e">
        <f t="shared" si="0"/>
        <v>#DIV/0!</v>
      </c>
      <c r="M24" s="53"/>
      <c r="N24" s="31"/>
      <c r="O24" s="31"/>
      <c r="P24" s="72"/>
    </row>
    <row r="25" spans="1:16" ht="30" hidden="1" customHeight="1" x14ac:dyDescent="0.25">
      <c r="A25" s="44"/>
      <c r="B25" s="44"/>
      <c r="C25" s="66"/>
      <c r="D25" s="68"/>
      <c r="E25" s="66"/>
      <c r="F25" s="68"/>
      <c r="G25" s="3" t="s">
        <v>9</v>
      </c>
      <c r="H25" s="18" t="s">
        <v>25</v>
      </c>
      <c r="I25" s="4" t="s">
        <v>34</v>
      </c>
      <c r="J25" s="31"/>
      <c r="K25" s="31"/>
      <c r="L25" s="9" t="e">
        <f t="shared" si="0"/>
        <v>#DIV/0!</v>
      </c>
      <c r="M25" s="70" t="e">
        <f>SUM(L25:L26)/2</f>
        <v>#DIV/0!</v>
      </c>
      <c r="N25" s="31"/>
      <c r="O25" s="31"/>
      <c r="P25" s="72"/>
    </row>
    <row r="26" spans="1:16" ht="39" hidden="1" customHeight="1" x14ac:dyDescent="0.25">
      <c r="A26" s="44"/>
      <c r="B26" s="44"/>
      <c r="C26" s="66"/>
      <c r="D26" s="68"/>
      <c r="E26" s="50"/>
      <c r="F26" s="68"/>
      <c r="G26" s="3" t="s">
        <v>9</v>
      </c>
      <c r="H26" s="17" t="s">
        <v>26</v>
      </c>
      <c r="I26" s="4" t="s">
        <v>35</v>
      </c>
      <c r="J26" s="31"/>
      <c r="K26" s="31"/>
      <c r="L26" s="9" t="e">
        <f t="shared" si="0"/>
        <v>#DIV/0!</v>
      </c>
      <c r="M26" s="69"/>
      <c r="N26" s="31"/>
      <c r="O26" s="31"/>
      <c r="P26" s="72"/>
    </row>
    <row r="27" spans="1:16" ht="75" hidden="1" customHeight="1" x14ac:dyDescent="0.25">
      <c r="A27" s="44"/>
      <c r="B27" s="44"/>
      <c r="C27" s="66"/>
      <c r="D27" s="57">
        <v>3</v>
      </c>
      <c r="E27" s="58" t="s">
        <v>141</v>
      </c>
      <c r="F27" s="57" t="s">
        <v>4</v>
      </c>
      <c r="G27" s="3" t="s">
        <v>8</v>
      </c>
      <c r="H27" s="17" t="s">
        <v>27</v>
      </c>
      <c r="I27" s="4" t="s">
        <v>33</v>
      </c>
      <c r="J27" s="31"/>
      <c r="K27" s="31"/>
      <c r="L27" s="9" t="e">
        <f t="shared" si="0"/>
        <v>#DIV/0!</v>
      </c>
      <c r="M27" s="70" t="e">
        <f>SUM(L27:L29)/3</f>
        <v>#DIV/0!</v>
      </c>
      <c r="N27" s="31"/>
      <c r="O27" s="31"/>
      <c r="P27" s="72"/>
    </row>
    <row r="28" spans="1:16" ht="32.25" hidden="1" customHeight="1" x14ac:dyDescent="0.25">
      <c r="A28" s="44"/>
      <c r="B28" s="44"/>
      <c r="C28" s="66"/>
      <c r="D28" s="68"/>
      <c r="E28" s="66"/>
      <c r="F28" s="68"/>
      <c r="G28" s="3" t="s">
        <v>8</v>
      </c>
      <c r="H28" s="17" t="s">
        <v>28</v>
      </c>
      <c r="I28" s="4" t="s">
        <v>33</v>
      </c>
      <c r="J28" s="31"/>
      <c r="K28" s="31"/>
      <c r="L28" s="9" t="e">
        <f t="shared" si="0"/>
        <v>#DIV/0!</v>
      </c>
      <c r="M28" s="69"/>
      <c r="N28" s="31"/>
      <c r="O28" s="31"/>
      <c r="P28" s="72"/>
    </row>
    <row r="29" spans="1:16" ht="76.5" hidden="1" customHeight="1" x14ac:dyDescent="0.25">
      <c r="A29" s="44"/>
      <c r="B29" s="44"/>
      <c r="C29" s="66"/>
      <c r="D29" s="68"/>
      <c r="E29" s="66"/>
      <c r="F29" s="68"/>
      <c r="G29" s="3" t="s">
        <v>8</v>
      </c>
      <c r="H29" s="17" t="s">
        <v>29</v>
      </c>
      <c r="I29" s="4" t="s">
        <v>33</v>
      </c>
      <c r="J29" s="31"/>
      <c r="K29" s="31"/>
      <c r="L29" s="9" t="e">
        <f t="shared" si="0"/>
        <v>#DIV/0!</v>
      </c>
      <c r="M29" s="53"/>
      <c r="N29" s="31"/>
      <c r="O29" s="31"/>
      <c r="P29" s="72"/>
    </row>
    <row r="30" spans="1:16" ht="32.25" hidden="1" customHeight="1" x14ac:dyDescent="0.25">
      <c r="A30" s="44"/>
      <c r="B30" s="44"/>
      <c r="C30" s="66"/>
      <c r="D30" s="68"/>
      <c r="E30" s="66"/>
      <c r="F30" s="68"/>
      <c r="G30" s="3" t="s">
        <v>9</v>
      </c>
      <c r="H30" s="18" t="s">
        <v>25</v>
      </c>
      <c r="I30" s="4" t="s">
        <v>34</v>
      </c>
      <c r="J30" s="31"/>
      <c r="K30" s="31"/>
      <c r="L30" s="9" t="e">
        <f t="shared" si="0"/>
        <v>#DIV/0!</v>
      </c>
      <c r="M30" s="70" t="e">
        <f>SUM(L30:L31)/2</f>
        <v>#DIV/0!</v>
      </c>
      <c r="N30" s="31"/>
      <c r="O30" s="31"/>
      <c r="P30" s="72"/>
    </row>
    <row r="31" spans="1:16" ht="32.25" hidden="1" customHeight="1" x14ac:dyDescent="0.25">
      <c r="A31" s="44"/>
      <c r="B31" s="44"/>
      <c r="C31" s="66"/>
      <c r="D31" s="68"/>
      <c r="E31" s="50"/>
      <c r="F31" s="68"/>
      <c r="G31" s="3" t="s">
        <v>9</v>
      </c>
      <c r="H31" s="17" t="s">
        <v>26</v>
      </c>
      <c r="I31" s="4" t="s">
        <v>35</v>
      </c>
      <c r="J31" s="31"/>
      <c r="K31" s="31"/>
      <c r="L31" s="9" t="e">
        <f t="shared" si="0"/>
        <v>#DIV/0!</v>
      </c>
      <c r="M31" s="69"/>
      <c r="N31" s="31"/>
      <c r="O31" s="31" t="s">
        <v>67</v>
      </c>
      <c r="P31" s="72"/>
    </row>
    <row r="32" spans="1:16" ht="81.75" customHeight="1" x14ac:dyDescent="0.25">
      <c r="A32" s="44"/>
      <c r="B32" s="44"/>
      <c r="C32" s="66"/>
      <c r="D32" s="57">
        <v>4</v>
      </c>
      <c r="E32" s="58" t="s">
        <v>73</v>
      </c>
      <c r="F32" s="57" t="s">
        <v>4</v>
      </c>
      <c r="G32" s="3" t="s">
        <v>8</v>
      </c>
      <c r="H32" s="17" t="s">
        <v>27</v>
      </c>
      <c r="I32" s="4" t="s">
        <v>33</v>
      </c>
      <c r="J32" s="31">
        <v>95</v>
      </c>
      <c r="K32" s="31">
        <v>95</v>
      </c>
      <c r="L32" s="9">
        <f t="shared" si="0"/>
        <v>100</v>
      </c>
      <c r="M32" s="60">
        <f>SUM(L32:L34)/3</f>
        <v>100</v>
      </c>
      <c r="N32" s="4"/>
      <c r="O32" s="3" t="s">
        <v>76</v>
      </c>
      <c r="P32" s="72"/>
    </row>
    <row r="33" spans="1:16" ht="36.75" customHeight="1" x14ac:dyDescent="0.25">
      <c r="A33" s="44"/>
      <c r="B33" s="44"/>
      <c r="C33" s="66"/>
      <c r="D33" s="68"/>
      <c r="E33" s="66"/>
      <c r="F33" s="68"/>
      <c r="G33" s="3" t="s">
        <v>8</v>
      </c>
      <c r="H33" s="17" t="s">
        <v>28</v>
      </c>
      <c r="I33" s="4" t="s">
        <v>33</v>
      </c>
      <c r="J33" s="31">
        <v>95</v>
      </c>
      <c r="K33" s="31">
        <v>95</v>
      </c>
      <c r="L33" s="9">
        <f t="shared" si="0"/>
        <v>100</v>
      </c>
      <c r="M33" s="52"/>
      <c r="N33" s="4"/>
      <c r="O33" s="3" t="s">
        <v>77</v>
      </c>
      <c r="P33" s="72"/>
    </row>
    <row r="34" spans="1:16" ht="77.25" customHeight="1" x14ac:dyDescent="0.25">
      <c r="A34" s="44"/>
      <c r="B34" s="44"/>
      <c r="C34" s="66"/>
      <c r="D34" s="68"/>
      <c r="E34" s="66"/>
      <c r="F34" s="68"/>
      <c r="G34" s="3" t="s">
        <v>8</v>
      </c>
      <c r="H34" s="17" t="s">
        <v>29</v>
      </c>
      <c r="I34" s="4" t="s">
        <v>33</v>
      </c>
      <c r="J34" s="31">
        <v>95</v>
      </c>
      <c r="K34" s="31">
        <v>95</v>
      </c>
      <c r="L34" s="9">
        <f t="shared" si="0"/>
        <v>100</v>
      </c>
      <c r="M34" s="61"/>
      <c r="N34" s="4"/>
      <c r="O34" s="3" t="s">
        <v>78</v>
      </c>
      <c r="P34" s="72"/>
    </row>
    <row r="35" spans="1:16" ht="32.25" customHeight="1" x14ac:dyDescent="0.25">
      <c r="A35" s="44"/>
      <c r="B35" s="44"/>
      <c r="C35" s="66"/>
      <c r="D35" s="68"/>
      <c r="E35" s="66"/>
      <c r="F35" s="68"/>
      <c r="G35" s="3" t="s">
        <v>9</v>
      </c>
      <c r="H35" s="18" t="s">
        <v>25</v>
      </c>
      <c r="I35" s="4" t="s">
        <v>34</v>
      </c>
      <c r="J35" s="31">
        <v>15</v>
      </c>
      <c r="K35" s="31">
        <v>19</v>
      </c>
      <c r="L35" s="9">
        <f t="shared" si="0"/>
        <v>126.66666666666666</v>
      </c>
      <c r="M35" s="60">
        <f>IF(SUM(L35:L36)/2&lt;110,SUM(L35:L36)/2,110)</f>
        <v>110</v>
      </c>
      <c r="N35" s="4"/>
      <c r="O35" s="3" t="s">
        <v>77</v>
      </c>
      <c r="P35" s="72"/>
    </row>
    <row r="36" spans="1:16" ht="32.25" customHeight="1" x14ac:dyDescent="0.25">
      <c r="A36" s="44"/>
      <c r="B36" s="44"/>
      <c r="C36" s="66"/>
      <c r="D36" s="68"/>
      <c r="E36" s="50"/>
      <c r="F36" s="68"/>
      <c r="G36" s="3" t="s">
        <v>9</v>
      </c>
      <c r="H36" s="17" t="s">
        <v>26</v>
      </c>
      <c r="I36" s="4" t="s">
        <v>35</v>
      </c>
      <c r="J36" s="31">
        <v>2220</v>
      </c>
      <c r="K36" s="31">
        <v>2073</v>
      </c>
      <c r="L36" s="9">
        <f t="shared" si="0"/>
        <v>93.378378378378386</v>
      </c>
      <c r="M36" s="52"/>
      <c r="N36" s="15" t="s">
        <v>80</v>
      </c>
      <c r="O36" s="3" t="s">
        <v>81</v>
      </c>
      <c r="P36" s="72"/>
    </row>
    <row r="37" spans="1:16" ht="77.25" hidden="1" customHeight="1" x14ac:dyDescent="0.25">
      <c r="A37" s="44"/>
      <c r="B37" s="44"/>
      <c r="C37" s="66"/>
      <c r="D37" s="57">
        <v>5</v>
      </c>
      <c r="E37" s="58" t="s">
        <v>74</v>
      </c>
      <c r="F37" s="57" t="s">
        <v>4</v>
      </c>
      <c r="G37" s="3" t="s">
        <v>8</v>
      </c>
      <c r="H37" s="17" t="s">
        <v>27</v>
      </c>
      <c r="I37" s="4" t="s">
        <v>33</v>
      </c>
      <c r="J37" s="31"/>
      <c r="K37" s="31"/>
      <c r="L37" s="9" t="e">
        <f t="shared" si="0"/>
        <v>#DIV/0!</v>
      </c>
      <c r="M37" s="70" t="e">
        <f>SUM(L37:L39)/3</f>
        <v>#DIV/0!</v>
      </c>
      <c r="N37" s="4"/>
      <c r="O37" s="3" t="s">
        <v>76</v>
      </c>
      <c r="P37" s="72"/>
    </row>
    <row r="38" spans="1:16" ht="37.5" hidden="1" customHeight="1" x14ac:dyDescent="0.25">
      <c r="A38" s="44"/>
      <c r="B38" s="44"/>
      <c r="C38" s="66"/>
      <c r="D38" s="68"/>
      <c r="E38" s="66"/>
      <c r="F38" s="68"/>
      <c r="G38" s="3" t="s">
        <v>8</v>
      </c>
      <c r="H38" s="17" t="s">
        <v>28</v>
      </c>
      <c r="I38" s="4" t="s">
        <v>33</v>
      </c>
      <c r="J38" s="31"/>
      <c r="K38" s="31"/>
      <c r="L38" s="9" t="e">
        <f t="shared" si="0"/>
        <v>#DIV/0!</v>
      </c>
      <c r="M38" s="69"/>
      <c r="N38" s="4"/>
      <c r="O38" s="3" t="s">
        <v>77</v>
      </c>
      <c r="P38" s="72"/>
    </row>
    <row r="39" spans="1:16" ht="81" hidden="1" customHeight="1" x14ac:dyDescent="0.25">
      <c r="A39" s="44"/>
      <c r="B39" s="44"/>
      <c r="C39" s="66"/>
      <c r="D39" s="68"/>
      <c r="E39" s="66"/>
      <c r="F39" s="68"/>
      <c r="G39" s="3" t="s">
        <v>8</v>
      </c>
      <c r="H39" s="17" t="s">
        <v>29</v>
      </c>
      <c r="I39" s="4" t="s">
        <v>33</v>
      </c>
      <c r="J39" s="31"/>
      <c r="K39" s="31"/>
      <c r="L39" s="9" t="e">
        <f t="shared" si="0"/>
        <v>#DIV/0!</v>
      </c>
      <c r="M39" s="53"/>
      <c r="N39" s="4"/>
      <c r="O39" s="3" t="s">
        <v>78</v>
      </c>
      <c r="P39" s="72"/>
    </row>
    <row r="40" spans="1:16" ht="33" hidden="1" customHeight="1" x14ac:dyDescent="0.25">
      <c r="A40" s="44"/>
      <c r="B40" s="44"/>
      <c r="C40" s="66"/>
      <c r="D40" s="68"/>
      <c r="E40" s="66"/>
      <c r="F40" s="68"/>
      <c r="G40" s="3" t="s">
        <v>9</v>
      </c>
      <c r="H40" s="18" t="s">
        <v>25</v>
      </c>
      <c r="I40" s="4" t="s">
        <v>34</v>
      </c>
      <c r="J40" s="31"/>
      <c r="K40" s="31"/>
      <c r="L40" s="9" t="e">
        <f t="shared" si="0"/>
        <v>#DIV/0!</v>
      </c>
      <c r="M40" s="60" t="e">
        <f>IF(SUM(L40:L41)/2&lt;110,SUM(L40:L41)/2,110)</f>
        <v>#DIV/0!</v>
      </c>
      <c r="N40" s="4"/>
      <c r="O40" s="3" t="s">
        <v>77</v>
      </c>
      <c r="P40" s="72"/>
    </row>
    <row r="41" spans="1:16" ht="33" hidden="1" customHeight="1" x14ac:dyDescent="0.25">
      <c r="A41" s="44"/>
      <c r="B41" s="44"/>
      <c r="C41" s="66"/>
      <c r="D41" s="68"/>
      <c r="E41" s="50"/>
      <c r="F41" s="68"/>
      <c r="G41" s="3" t="s">
        <v>9</v>
      </c>
      <c r="H41" s="17" t="s">
        <v>26</v>
      </c>
      <c r="I41" s="4" t="s">
        <v>35</v>
      </c>
      <c r="J41" s="31"/>
      <c r="K41" s="31"/>
      <c r="L41" s="9" t="e">
        <f t="shared" si="0"/>
        <v>#DIV/0!</v>
      </c>
      <c r="M41" s="61"/>
      <c r="N41" s="15" t="s">
        <v>80</v>
      </c>
      <c r="O41" s="3" t="s">
        <v>81</v>
      </c>
      <c r="P41" s="72"/>
    </row>
    <row r="42" spans="1:16" ht="81" hidden="1" customHeight="1" x14ac:dyDescent="0.25">
      <c r="A42" s="44"/>
      <c r="B42" s="44"/>
      <c r="C42" s="66"/>
      <c r="D42" s="57">
        <v>6</v>
      </c>
      <c r="E42" s="58" t="s">
        <v>75</v>
      </c>
      <c r="F42" s="57" t="s">
        <v>4</v>
      </c>
      <c r="G42" s="3" t="s">
        <v>8</v>
      </c>
      <c r="H42" s="17" t="s">
        <v>27</v>
      </c>
      <c r="I42" s="4" t="s">
        <v>33</v>
      </c>
      <c r="J42" s="31"/>
      <c r="K42" s="31"/>
      <c r="L42" s="9" t="e">
        <f t="shared" si="0"/>
        <v>#DIV/0!</v>
      </c>
      <c r="M42" s="70" t="e">
        <f>SUM(L42:L44)/3</f>
        <v>#DIV/0!</v>
      </c>
      <c r="N42" s="4"/>
      <c r="O42" s="3" t="s">
        <v>76</v>
      </c>
      <c r="P42" s="72"/>
    </row>
    <row r="43" spans="1:16" ht="33" hidden="1" customHeight="1" x14ac:dyDescent="0.25">
      <c r="A43" s="44"/>
      <c r="B43" s="44"/>
      <c r="C43" s="66"/>
      <c r="D43" s="68"/>
      <c r="E43" s="66"/>
      <c r="F43" s="68"/>
      <c r="G43" s="3" t="s">
        <v>8</v>
      </c>
      <c r="H43" s="17" t="s">
        <v>28</v>
      </c>
      <c r="I43" s="4" t="s">
        <v>33</v>
      </c>
      <c r="J43" s="31"/>
      <c r="K43" s="31"/>
      <c r="L43" s="9" t="e">
        <f t="shared" si="0"/>
        <v>#DIV/0!</v>
      </c>
      <c r="M43" s="69"/>
      <c r="N43" s="4"/>
      <c r="O43" s="3" t="s">
        <v>77</v>
      </c>
      <c r="P43" s="72"/>
    </row>
    <row r="44" spans="1:16" ht="81" hidden="1" customHeight="1" x14ac:dyDescent="0.25">
      <c r="A44" s="44"/>
      <c r="B44" s="44"/>
      <c r="C44" s="66"/>
      <c r="D44" s="68"/>
      <c r="E44" s="66"/>
      <c r="F44" s="68"/>
      <c r="G44" s="3" t="s">
        <v>8</v>
      </c>
      <c r="H44" s="17" t="s">
        <v>29</v>
      </c>
      <c r="I44" s="4" t="s">
        <v>33</v>
      </c>
      <c r="J44" s="31"/>
      <c r="K44" s="31"/>
      <c r="L44" s="9" t="e">
        <f t="shared" si="0"/>
        <v>#DIV/0!</v>
      </c>
      <c r="M44" s="53"/>
      <c r="N44" s="4"/>
      <c r="O44" s="3" t="s">
        <v>78</v>
      </c>
      <c r="P44" s="72"/>
    </row>
    <row r="45" spans="1:16" ht="34.5" hidden="1" customHeight="1" x14ac:dyDescent="0.25">
      <c r="A45" s="44"/>
      <c r="B45" s="44"/>
      <c r="C45" s="66"/>
      <c r="D45" s="68"/>
      <c r="E45" s="66"/>
      <c r="F45" s="68"/>
      <c r="G45" s="3" t="s">
        <v>9</v>
      </c>
      <c r="H45" s="18" t="s">
        <v>25</v>
      </c>
      <c r="I45" s="4" t="s">
        <v>34</v>
      </c>
      <c r="J45" s="31"/>
      <c r="K45" s="31"/>
      <c r="L45" s="9" t="e">
        <f t="shared" si="0"/>
        <v>#DIV/0!</v>
      </c>
      <c r="M45" s="60" t="e">
        <f>IF(SUM(L45:L46)/2&lt;110,SUM(L45:L46)/2,110)</f>
        <v>#DIV/0!</v>
      </c>
      <c r="N45" s="4"/>
      <c r="O45" s="3" t="s">
        <v>77</v>
      </c>
      <c r="P45" s="72"/>
    </row>
    <row r="46" spans="1:16" ht="34.5" hidden="1" customHeight="1" thickBot="1" x14ac:dyDescent="0.3">
      <c r="A46" s="45"/>
      <c r="B46" s="45"/>
      <c r="C46" s="75"/>
      <c r="D46" s="74"/>
      <c r="E46" s="75"/>
      <c r="F46" s="74"/>
      <c r="G46" s="12" t="s">
        <v>9</v>
      </c>
      <c r="H46" s="19" t="s">
        <v>26</v>
      </c>
      <c r="I46" s="13" t="s">
        <v>35</v>
      </c>
      <c r="J46" s="31"/>
      <c r="K46" s="31"/>
      <c r="L46" s="9" t="e">
        <f t="shared" si="0"/>
        <v>#DIV/0!</v>
      </c>
      <c r="M46" s="78"/>
      <c r="N46" s="15" t="s">
        <v>80</v>
      </c>
      <c r="O46" s="3" t="s">
        <v>81</v>
      </c>
      <c r="P46" s="73"/>
    </row>
    <row r="47" spans="1:16" ht="77.25" hidden="1" customHeight="1" thickTop="1" x14ac:dyDescent="0.25">
      <c r="A47" s="43" t="s">
        <v>155</v>
      </c>
      <c r="B47" s="43" t="s">
        <v>154</v>
      </c>
      <c r="C47" s="66" t="s">
        <v>82</v>
      </c>
      <c r="D47" s="68">
        <v>1</v>
      </c>
      <c r="E47" s="66" t="s">
        <v>138</v>
      </c>
      <c r="F47" s="68"/>
      <c r="G47" s="15" t="s">
        <v>8</v>
      </c>
      <c r="H47" s="8" t="s">
        <v>29</v>
      </c>
      <c r="I47" s="10" t="s">
        <v>33</v>
      </c>
      <c r="J47" s="32"/>
      <c r="K47" s="33"/>
      <c r="L47" s="9" t="e">
        <f t="shared" si="0"/>
        <v>#DIV/0!</v>
      </c>
      <c r="M47" s="25" t="e">
        <f>L47</f>
        <v>#DIV/0!</v>
      </c>
      <c r="N47" s="10"/>
      <c r="O47" s="15" t="s">
        <v>78</v>
      </c>
      <c r="P47" s="72">
        <f>_xlfn.AGGREGATE(9,6,M47:M62)/COUNTIF(M47:M62,"&gt;0")</f>
        <v>102.23723723723722</v>
      </c>
    </row>
    <row r="48" spans="1:16" ht="33.75" hidden="1" customHeight="1" x14ac:dyDescent="0.25">
      <c r="A48" s="44"/>
      <c r="B48" s="44"/>
      <c r="C48" s="66"/>
      <c r="D48" s="68"/>
      <c r="E48" s="66"/>
      <c r="F48" s="68"/>
      <c r="G48" s="3" t="s">
        <v>9</v>
      </c>
      <c r="H48" s="18" t="s">
        <v>32</v>
      </c>
      <c r="I48" s="4" t="s">
        <v>36</v>
      </c>
      <c r="J48" s="31"/>
      <c r="K48" s="34"/>
      <c r="L48" s="27" t="e">
        <f t="shared" ref="L48:L75" si="1">K48/J48*100</f>
        <v>#DIV/0!</v>
      </c>
      <c r="M48" s="60" t="e">
        <f>IF(SUM(L48:L50)/3&lt;110,SUM(L48:L50)/3,110)</f>
        <v>#DIV/0!</v>
      </c>
      <c r="N48" s="4"/>
      <c r="O48" s="3" t="s">
        <v>77</v>
      </c>
      <c r="P48" s="72"/>
    </row>
    <row r="49" spans="1:16" ht="33.75" hidden="1" customHeight="1" x14ac:dyDescent="0.25">
      <c r="A49" s="44"/>
      <c r="B49" s="44"/>
      <c r="C49" s="66"/>
      <c r="D49" s="68"/>
      <c r="E49" s="66"/>
      <c r="F49" s="68"/>
      <c r="G49" s="3" t="s">
        <v>9</v>
      </c>
      <c r="H49" s="17" t="s">
        <v>31</v>
      </c>
      <c r="I49" s="4" t="s">
        <v>35</v>
      </c>
      <c r="J49" s="31"/>
      <c r="K49" s="34"/>
      <c r="L49" s="27" t="e">
        <f t="shared" si="1"/>
        <v>#DIV/0!</v>
      </c>
      <c r="M49" s="52"/>
      <c r="N49" s="15"/>
      <c r="O49" s="3" t="s">
        <v>81</v>
      </c>
      <c r="P49" s="72"/>
    </row>
    <row r="50" spans="1:16" ht="33.75" hidden="1" customHeight="1" x14ac:dyDescent="0.25">
      <c r="A50" s="44"/>
      <c r="B50" s="44"/>
      <c r="C50" s="66"/>
      <c r="D50" s="49"/>
      <c r="E50" s="50"/>
      <c r="F50" s="49"/>
      <c r="G50" s="3" t="s">
        <v>9</v>
      </c>
      <c r="H50" s="17" t="s">
        <v>30</v>
      </c>
      <c r="I50" s="4" t="s">
        <v>37</v>
      </c>
      <c r="J50" s="31"/>
      <c r="K50" s="34"/>
      <c r="L50" s="27" t="e">
        <f t="shared" si="1"/>
        <v>#DIV/0!</v>
      </c>
      <c r="M50" s="61"/>
      <c r="N50" s="31"/>
      <c r="O50" s="31" t="s">
        <v>67</v>
      </c>
      <c r="P50" s="72"/>
    </row>
    <row r="51" spans="1:16" ht="80.25" hidden="1" customHeight="1" x14ac:dyDescent="0.25">
      <c r="A51" s="44"/>
      <c r="B51" s="44"/>
      <c r="C51" s="66"/>
      <c r="D51" s="57">
        <v>2</v>
      </c>
      <c r="E51" s="58" t="s">
        <v>137</v>
      </c>
      <c r="F51" s="57" t="s">
        <v>4</v>
      </c>
      <c r="G51" s="3" t="s">
        <v>8</v>
      </c>
      <c r="H51" s="17" t="s">
        <v>29</v>
      </c>
      <c r="I51" s="4" t="s">
        <v>33</v>
      </c>
      <c r="J51" s="31"/>
      <c r="K51" s="34"/>
      <c r="L51" s="27" t="e">
        <f t="shared" si="1"/>
        <v>#DIV/0!</v>
      </c>
      <c r="M51" s="6" t="e">
        <f>L51</f>
        <v>#DIV/0!</v>
      </c>
      <c r="N51" s="31"/>
      <c r="O51" s="31"/>
      <c r="P51" s="72"/>
    </row>
    <row r="52" spans="1:16" ht="43.5" hidden="1" customHeight="1" x14ac:dyDescent="0.25">
      <c r="A52" s="44"/>
      <c r="B52" s="44"/>
      <c r="C52" s="66"/>
      <c r="D52" s="68"/>
      <c r="E52" s="66"/>
      <c r="F52" s="68"/>
      <c r="G52" s="3" t="s">
        <v>9</v>
      </c>
      <c r="H52" s="18" t="s">
        <v>32</v>
      </c>
      <c r="I52" s="4" t="s">
        <v>36</v>
      </c>
      <c r="J52" s="31"/>
      <c r="K52" s="34"/>
      <c r="L52" s="27" t="e">
        <f t="shared" si="1"/>
        <v>#DIV/0!</v>
      </c>
      <c r="M52" s="60" t="e">
        <f>IF(SUM(L52:L54)/3&lt;110,SUM(L52:L54)/3,110)</f>
        <v>#DIV/0!</v>
      </c>
      <c r="N52" s="31"/>
      <c r="O52" s="31"/>
      <c r="P52" s="72"/>
    </row>
    <row r="53" spans="1:16" ht="43.5" hidden="1" customHeight="1" x14ac:dyDescent="0.25">
      <c r="A53" s="44"/>
      <c r="B53" s="44"/>
      <c r="C53" s="66"/>
      <c r="D53" s="68"/>
      <c r="E53" s="66"/>
      <c r="F53" s="68"/>
      <c r="G53" s="3" t="s">
        <v>9</v>
      </c>
      <c r="H53" s="17" t="s">
        <v>31</v>
      </c>
      <c r="I53" s="4" t="s">
        <v>35</v>
      </c>
      <c r="J53" s="31"/>
      <c r="K53" s="34"/>
      <c r="L53" s="27" t="e">
        <f t="shared" si="1"/>
        <v>#DIV/0!</v>
      </c>
      <c r="M53" s="52"/>
      <c r="N53" s="31" t="s">
        <v>80</v>
      </c>
      <c r="O53" s="31"/>
      <c r="P53" s="72"/>
    </row>
    <row r="54" spans="1:16" ht="43.5" hidden="1" customHeight="1" x14ac:dyDescent="0.25">
      <c r="A54" s="44"/>
      <c r="B54" s="44"/>
      <c r="C54" s="66"/>
      <c r="D54" s="68"/>
      <c r="E54" s="66"/>
      <c r="F54" s="68"/>
      <c r="G54" s="3" t="s">
        <v>9</v>
      </c>
      <c r="H54" s="17" t="s">
        <v>30</v>
      </c>
      <c r="I54" s="4" t="s">
        <v>37</v>
      </c>
      <c r="J54" s="31"/>
      <c r="K54" s="31"/>
      <c r="L54" s="27" t="e">
        <f t="shared" si="1"/>
        <v>#DIV/0!</v>
      </c>
      <c r="M54" s="61"/>
      <c r="N54" s="31" t="s">
        <v>80</v>
      </c>
      <c r="O54" s="31" t="s">
        <v>67</v>
      </c>
      <c r="P54" s="72"/>
    </row>
    <row r="55" spans="1:16" ht="43.5" hidden="1" customHeight="1" x14ac:dyDescent="0.25">
      <c r="A55" s="44"/>
      <c r="B55" s="44"/>
      <c r="C55" s="66"/>
      <c r="D55" s="57">
        <v>3</v>
      </c>
      <c r="E55" s="58" t="s">
        <v>83</v>
      </c>
      <c r="F55" s="57" t="s">
        <v>4</v>
      </c>
      <c r="G55" s="3" t="s">
        <v>8</v>
      </c>
      <c r="H55" s="17" t="s">
        <v>29</v>
      </c>
      <c r="I55" s="4" t="s">
        <v>33</v>
      </c>
      <c r="J55" s="31"/>
      <c r="K55" s="34"/>
      <c r="L55" s="27" t="e">
        <f t="shared" si="1"/>
        <v>#DIV/0!</v>
      </c>
      <c r="M55" s="6" t="e">
        <f>L55</f>
        <v>#DIV/0!</v>
      </c>
      <c r="N55" s="4"/>
      <c r="O55" s="3" t="s">
        <v>78</v>
      </c>
      <c r="P55" s="72"/>
    </row>
    <row r="56" spans="1:16" ht="43.5" hidden="1" customHeight="1" x14ac:dyDescent="0.25">
      <c r="A56" s="44"/>
      <c r="B56" s="44"/>
      <c r="C56" s="66"/>
      <c r="D56" s="68"/>
      <c r="E56" s="66"/>
      <c r="F56" s="68"/>
      <c r="G56" s="3" t="s">
        <v>9</v>
      </c>
      <c r="H56" s="18" t="s">
        <v>32</v>
      </c>
      <c r="I56" s="4" t="s">
        <v>36</v>
      </c>
      <c r="J56" s="31"/>
      <c r="K56" s="34"/>
      <c r="L56" s="27" t="e">
        <f t="shared" si="1"/>
        <v>#DIV/0!</v>
      </c>
      <c r="M56" s="52" t="e">
        <f>IF(SUM(L56:L58)/3&lt;110,SUM(L56:L58)/3,110)</f>
        <v>#DIV/0!</v>
      </c>
      <c r="N56" s="4"/>
      <c r="O56" s="3" t="s">
        <v>77</v>
      </c>
      <c r="P56" s="72"/>
    </row>
    <row r="57" spans="1:16" ht="43.5" hidden="1" customHeight="1" x14ac:dyDescent="0.25">
      <c r="A57" s="44"/>
      <c r="B57" s="44"/>
      <c r="C57" s="66"/>
      <c r="D57" s="68"/>
      <c r="E57" s="66"/>
      <c r="F57" s="68"/>
      <c r="G57" s="3" t="s">
        <v>9</v>
      </c>
      <c r="H57" s="17" t="s">
        <v>31</v>
      </c>
      <c r="I57" s="4" t="s">
        <v>35</v>
      </c>
      <c r="J57" s="31"/>
      <c r="K57" s="34"/>
      <c r="L57" s="27" t="e">
        <f t="shared" si="1"/>
        <v>#DIV/0!</v>
      </c>
      <c r="M57" s="52"/>
      <c r="N57" s="15" t="s">
        <v>80</v>
      </c>
      <c r="O57" s="3" t="s">
        <v>81</v>
      </c>
      <c r="P57" s="72"/>
    </row>
    <row r="58" spans="1:16" ht="43.5" hidden="1" customHeight="1" x14ac:dyDescent="0.25">
      <c r="A58" s="44"/>
      <c r="B58" s="44"/>
      <c r="C58" s="66"/>
      <c r="D58" s="68"/>
      <c r="E58" s="66"/>
      <c r="F58" s="68"/>
      <c r="G58" s="3" t="s">
        <v>9</v>
      </c>
      <c r="H58" s="17" t="s">
        <v>30</v>
      </c>
      <c r="I58" s="4" t="s">
        <v>37</v>
      </c>
      <c r="J58" s="31"/>
      <c r="K58" s="31"/>
      <c r="L58" s="27" t="e">
        <f t="shared" si="1"/>
        <v>#DIV/0!</v>
      </c>
      <c r="M58" s="61"/>
      <c r="N58" s="15" t="s">
        <v>80</v>
      </c>
      <c r="O58" s="3" t="s">
        <v>81</v>
      </c>
      <c r="P58" s="72"/>
    </row>
    <row r="59" spans="1:16" ht="43.5" customHeight="1" x14ac:dyDescent="0.25">
      <c r="A59" s="44"/>
      <c r="B59" s="44"/>
      <c r="C59" s="66"/>
      <c r="D59" s="57">
        <v>4</v>
      </c>
      <c r="E59" s="58" t="s">
        <v>84</v>
      </c>
      <c r="F59" s="57" t="s">
        <v>4</v>
      </c>
      <c r="G59" s="3" t="s">
        <v>8</v>
      </c>
      <c r="H59" s="17" t="s">
        <v>29</v>
      </c>
      <c r="I59" s="4" t="s">
        <v>33</v>
      </c>
      <c r="J59" s="31">
        <v>95</v>
      </c>
      <c r="K59" s="34">
        <v>95</v>
      </c>
      <c r="L59" s="27">
        <f t="shared" si="1"/>
        <v>100</v>
      </c>
      <c r="M59" s="25">
        <f>L59</f>
        <v>100</v>
      </c>
      <c r="N59" s="4"/>
      <c r="O59" s="3" t="s">
        <v>78</v>
      </c>
      <c r="P59" s="72"/>
    </row>
    <row r="60" spans="1:16" ht="43.5" customHeight="1" x14ac:dyDescent="0.25">
      <c r="A60" s="44"/>
      <c r="B60" s="44"/>
      <c r="C60" s="66"/>
      <c r="D60" s="68"/>
      <c r="E60" s="66"/>
      <c r="F60" s="68"/>
      <c r="G60" s="3" t="s">
        <v>9</v>
      </c>
      <c r="H60" s="18" t="s">
        <v>32</v>
      </c>
      <c r="I60" s="4" t="s">
        <v>36</v>
      </c>
      <c r="J60" s="31">
        <v>15</v>
      </c>
      <c r="K60" s="34">
        <v>19</v>
      </c>
      <c r="L60" s="27">
        <f t="shared" si="1"/>
        <v>126.66666666666666</v>
      </c>
      <c r="M60" s="60">
        <f>IF(SUM(L60:L62)/3&lt;110,SUM(L60:L62)/3,110)</f>
        <v>104.47447447447446</v>
      </c>
      <c r="N60" s="4"/>
      <c r="O60" s="3" t="s">
        <v>77</v>
      </c>
      <c r="P60" s="72"/>
    </row>
    <row r="61" spans="1:16" ht="43.5" customHeight="1" x14ac:dyDescent="0.25">
      <c r="A61" s="44"/>
      <c r="B61" s="44"/>
      <c r="C61" s="66"/>
      <c r="D61" s="68"/>
      <c r="E61" s="66"/>
      <c r="F61" s="68"/>
      <c r="G61" s="3" t="s">
        <v>9</v>
      </c>
      <c r="H61" s="17" t="s">
        <v>31</v>
      </c>
      <c r="I61" s="4" t="s">
        <v>35</v>
      </c>
      <c r="J61" s="34">
        <v>2220</v>
      </c>
      <c r="K61" s="34">
        <v>2073</v>
      </c>
      <c r="L61" s="27">
        <f t="shared" si="1"/>
        <v>93.378378378378386</v>
      </c>
      <c r="M61" s="52"/>
      <c r="N61" s="15" t="s">
        <v>80</v>
      </c>
      <c r="O61" s="3" t="s">
        <v>81</v>
      </c>
      <c r="P61" s="72"/>
    </row>
    <row r="62" spans="1:16" ht="43.5" customHeight="1" thickBot="1" x14ac:dyDescent="0.3">
      <c r="A62" s="45"/>
      <c r="B62" s="45"/>
      <c r="C62" s="75"/>
      <c r="D62" s="74"/>
      <c r="E62" s="75"/>
      <c r="F62" s="74"/>
      <c r="G62" s="12" t="s">
        <v>9</v>
      </c>
      <c r="H62" s="19" t="s">
        <v>30</v>
      </c>
      <c r="I62" s="13" t="s">
        <v>37</v>
      </c>
      <c r="J62" s="35">
        <f>J61*10.5</f>
        <v>23310</v>
      </c>
      <c r="K62" s="35">
        <f>K61*10.5</f>
        <v>21766.5</v>
      </c>
      <c r="L62" s="27">
        <f t="shared" si="1"/>
        <v>93.378378378378386</v>
      </c>
      <c r="M62" s="78"/>
      <c r="N62" s="15" t="s">
        <v>80</v>
      </c>
      <c r="O62" s="12" t="s">
        <v>81</v>
      </c>
      <c r="P62" s="73"/>
    </row>
    <row r="63" spans="1:16" ht="43.5" hidden="1" customHeight="1" thickTop="1" x14ac:dyDescent="0.25">
      <c r="A63" s="43" t="s">
        <v>155</v>
      </c>
      <c r="B63" s="43" t="s">
        <v>154</v>
      </c>
      <c r="C63" s="46" t="s">
        <v>88</v>
      </c>
      <c r="D63" s="49">
        <v>1</v>
      </c>
      <c r="E63" s="50" t="s">
        <v>89</v>
      </c>
      <c r="F63" s="49" t="s">
        <v>4</v>
      </c>
      <c r="G63" s="15" t="s">
        <v>8</v>
      </c>
      <c r="H63" s="8" t="s">
        <v>38</v>
      </c>
      <c r="I63" s="10" t="s">
        <v>33</v>
      </c>
      <c r="J63" s="32"/>
      <c r="K63" s="32"/>
      <c r="L63" s="16" t="e">
        <f t="shared" si="1"/>
        <v>#DIV/0!</v>
      </c>
      <c r="M63" s="53" t="e">
        <f>SUM(L63:L65)/3</f>
        <v>#DIV/0!</v>
      </c>
      <c r="N63" s="32"/>
      <c r="O63" s="15" t="s">
        <v>87</v>
      </c>
      <c r="P63" s="54">
        <f>_xlfn.AGGREGATE(9,6,M63:M94)/COUNTIF(M63:M94,"&gt;0")</f>
        <v>103.02083333333334</v>
      </c>
    </row>
    <row r="64" spans="1:16" ht="43.5" hidden="1" customHeight="1" x14ac:dyDescent="0.25">
      <c r="A64" s="44"/>
      <c r="B64" s="44"/>
      <c r="C64" s="47"/>
      <c r="D64" s="42"/>
      <c r="E64" s="51"/>
      <c r="F64" s="42"/>
      <c r="G64" s="3" t="s">
        <v>8</v>
      </c>
      <c r="H64" s="17" t="s">
        <v>39</v>
      </c>
      <c r="I64" s="4" t="s">
        <v>33</v>
      </c>
      <c r="J64" s="31"/>
      <c r="K64" s="31"/>
      <c r="L64" s="9" t="e">
        <f t="shared" si="1"/>
        <v>#DIV/0!</v>
      </c>
      <c r="M64" s="65"/>
      <c r="N64" s="31"/>
      <c r="O64" s="3" t="s">
        <v>85</v>
      </c>
      <c r="P64" s="86"/>
    </row>
    <row r="65" spans="1:16" ht="48.75" hidden="1" customHeight="1" x14ac:dyDescent="0.25">
      <c r="A65" s="44"/>
      <c r="B65" s="44"/>
      <c r="C65" s="47"/>
      <c r="D65" s="42"/>
      <c r="E65" s="51"/>
      <c r="F65" s="42"/>
      <c r="G65" s="3" t="s">
        <v>8</v>
      </c>
      <c r="H65" s="17" t="s">
        <v>29</v>
      </c>
      <c r="I65" s="4" t="s">
        <v>33</v>
      </c>
      <c r="J65" s="31"/>
      <c r="K65" s="31"/>
      <c r="L65" s="9" t="e">
        <f t="shared" si="1"/>
        <v>#DIV/0!</v>
      </c>
      <c r="M65" s="65"/>
      <c r="N65" s="31"/>
      <c r="O65" s="3" t="s">
        <v>78</v>
      </c>
      <c r="P65" s="86"/>
    </row>
    <row r="66" spans="1:16" ht="57" hidden="1" customHeight="1" x14ac:dyDescent="0.25">
      <c r="A66" s="44"/>
      <c r="B66" s="44"/>
      <c r="C66" s="47"/>
      <c r="D66" s="42"/>
      <c r="E66" s="51"/>
      <c r="F66" s="42"/>
      <c r="G66" s="3" t="s">
        <v>9</v>
      </c>
      <c r="H66" s="17" t="s">
        <v>40</v>
      </c>
      <c r="I66" s="4" t="s">
        <v>36</v>
      </c>
      <c r="J66" s="31"/>
      <c r="K66" s="31"/>
      <c r="L66" s="9" t="e">
        <f t="shared" si="1"/>
        <v>#DIV/0!</v>
      </c>
      <c r="M66" s="16" t="e">
        <f>IF(L66&gt;110,110,L66)</f>
        <v>#DIV/0!</v>
      </c>
      <c r="N66" s="31" t="s">
        <v>128</v>
      </c>
      <c r="O66" s="3" t="s">
        <v>86</v>
      </c>
      <c r="P66" s="86"/>
    </row>
    <row r="67" spans="1:16" ht="43.5" customHeight="1" thickTop="1" x14ac:dyDescent="0.25">
      <c r="A67" s="44"/>
      <c r="B67" s="44"/>
      <c r="C67" s="47"/>
      <c r="D67" s="42">
        <v>2</v>
      </c>
      <c r="E67" s="51" t="s">
        <v>90</v>
      </c>
      <c r="F67" s="42" t="s">
        <v>4</v>
      </c>
      <c r="G67" s="3" t="s">
        <v>8</v>
      </c>
      <c r="H67" s="17" t="s">
        <v>38</v>
      </c>
      <c r="I67" s="4" t="s">
        <v>33</v>
      </c>
      <c r="J67" s="31">
        <v>95</v>
      </c>
      <c r="K67" s="31">
        <v>95</v>
      </c>
      <c r="L67" s="9">
        <f t="shared" si="1"/>
        <v>100</v>
      </c>
      <c r="M67" s="59">
        <f>SUM(L67:L69)/3</f>
        <v>100</v>
      </c>
      <c r="N67" s="31"/>
      <c r="O67" s="15" t="s">
        <v>87</v>
      </c>
      <c r="P67" s="86"/>
    </row>
    <row r="68" spans="1:16" ht="43.5" customHeight="1" x14ac:dyDescent="0.25">
      <c r="A68" s="44"/>
      <c r="B68" s="44"/>
      <c r="C68" s="47"/>
      <c r="D68" s="42"/>
      <c r="E68" s="51"/>
      <c r="F68" s="42"/>
      <c r="G68" s="3" t="s">
        <v>8</v>
      </c>
      <c r="H68" s="17" t="s">
        <v>39</v>
      </c>
      <c r="I68" s="4" t="s">
        <v>33</v>
      </c>
      <c r="J68" s="31">
        <v>95</v>
      </c>
      <c r="K68" s="31">
        <v>95</v>
      </c>
      <c r="L68" s="9">
        <f t="shared" si="1"/>
        <v>100</v>
      </c>
      <c r="M68" s="59"/>
      <c r="N68" s="31"/>
      <c r="O68" s="3" t="s">
        <v>85</v>
      </c>
      <c r="P68" s="86"/>
    </row>
    <row r="69" spans="1:16" ht="43.5" customHeight="1" x14ac:dyDescent="0.25">
      <c r="A69" s="44"/>
      <c r="B69" s="44"/>
      <c r="C69" s="47"/>
      <c r="D69" s="42"/>
      <c r="E69" s="51"/>
      <c r="F69" s="42"/>
      <c r="G69" s="3" t="s">
        <v>8</v>
      </c>
      <c r="H69" s="17" t="s">
        <v>29</v>
      </c>
      <c r="I69" s="4" t="s">
        <v>33</v>
      </c>
      <c r="J69" s="31">
        <v>95</v>
      </c>
      <c r="K69" s="31">
        <v>95</v>
      </c>
      <c r="L69" s="9">
        <f t="shared" si="1"/>
        <v>100</v>
      </c>
      <c r="M69" s="59"/>
      <c r="N69" s="31"/>
      <c r="O69" s="3" t="s">
        <v>78</v>
      </c>
      <c r="P69" s="86"/>
    </row>
    <row r="70" spans="1:16" ht="43.5" customHeight="1" x14ac:dyDescent="0.25">
      <c r="A70" s="44"/>
      <c r="B70" s="44"/>
      <c r="C70" s="47"/>
      <c r="D70" s="42"/>
      <c r="E70" s="51"/>
      <c r="F70" s="42"/>
      <c r="G70" s="3" t="s">
        <v>9</v>
      </c>
      <c r="H70" s="17" t="s">
        <v>40</v>
      </c>
      <c r="I70" s="4" t="s">
        <v>36</v>
      </c>
      <c r="J70" s="31">
        <v>24</v>
      </c>
      <c r="K70" s="31">
        <v>25</v>
      </c>
      <c r="L70" s="9">
        <f t="shared" si="1"/>
        <v>104.16666666666667</v>
      </c>
      <c r="M70" s="16">
        <f>IF(L70&gt;110,110,L70)</f>
        <v>104.16666666666667</v>
      </c>
      <c r="N70" s="31" t="s">
        <v>128</v>
      </c>
      <c r="O70" s="3" t="s">
        <v>86</v>
      </c>
      <c r="P70" s="86"/>
    </row>
    <row r="71" spans="1:16" ht="43.5" hidden="1" customHeight="1" x14ac:dyDescent="0.25">
      <c r="A71" s="44"/>
      <c r="B71" s="44"/>
      <c r="C71" s="47"/>
      <c r="D71" s="42">
        <v>3</v>
      </c>
      <c r="E71" s="51" t="s">
        <v>126</v>
      </c>
      <c r="F71" s="42" t="s">
        <v>4</v>
      </c>
      <c r="G71" s="3" t="s">
        <v>8</v>
      </c>
      <c r="H71" s="17" t="s">
        <v>38</v>
      </c>
      <c r="I71" s="4" t="s">
        <v>33</v>
      </c>
      <c r="J71" s="31"/>
      <c r="K71" s="31"/>
      <c r="L71" s="9" t="e">
        <f t="shared" si="1"/>
        <v>#DIV/0!</v>
      </c>
      <c r="M71" s="65" t="e">
        <f>SUM(L71:L73)/3</f>
        <v>#DIV/0!</v>
      </c>
      <c r="N71" s="31"/>
      <c r="O71" s="15" t="s">
        <v>87</v>
      </c>
      <c r="P71" s="86"/>
    </row>
    <row r="72" spans="1:16" ht="43.5" hidden="1" customHeight="1" x14ac:dyDescent="0.25">
      <c r="A72" s="44"/>
      <c r="B72" s="44"/>
      <c r="C72" s="47"/>
      <c r="D72" s="42"/>
      <c r="E72" s="51"/>
      <c r="F72" s="42"/>
      <c r="G72" s="3" t="s">
        <v>8</v>
      </c>
      <c r="H72" s="17" t="s">
        <v>39</v>
      </c>
      <c r="I72" s="4" t="s">
        <v>33</v>
      </c>
      <c r="J72" s="31"/>
      <c r="K72" s="31"/>
      <c r="L72" s="9" t="e">
        <f t="shared" si="1"/>
        <v>#DIV/0!</v>
      </c>
      <c r="M72" s="65"/>
      <c r="N72" s="31"/>
      <c r="O72" s="3" t="s">
        <v>85</v>
      </c>
      <c r="P72" s="86"/>
    </row>
    <row r="73" spans="1:16" ht="43.5" hidden="1" customHeight="1" x14ac:dyDescent="0.25">
      <c r="A73" s="44"/>
      <c r="B73" s="44"/>
      <c r="C73" s="47"/>
      <c r="D73" s="42"/>
      <c r="E73" s="51"/>
      <c r="F73" s="42"/>
      <c r="G73" s="3" t="s">
        <v>8</v>
      </c>
      <c r="H73" s="17" t="s">
        <v>29</v>
      </c>
      <c r="I73" s="4" t="s">
        <v>33</v>
      </c>
      <c r="J73" s="31"/>
      <c r="K73" s="31"/>
      <c r="L73" s="9" t="e">
        <f t="shared" si="1"/>
        <v>#DIV/0!</v>
      </c>
      <c r="M73" s="65"/>
      <c r="N73" s="31"/>
      <c r="O73" s="3" t="s">
        <v>78</v>
      </c>
      <c r="P73" s="86"/>
    </row>
    <row r="74" spans="1:16" ht="43.5" hidden="1" customHeight="1" x14ac:dyDescent="0.25">
      <c r="A74" s="44"/>
      <c r="B74" s="44"/>
      <c r="C74" s="47"/>
      <c r="D74" s="42"/>
      <c r="E74" s="51"/>
      <c r="F74" s="42"/>
      <c r="G74" s="3" t="s">
        <v>9</v>
      </c>
      <c r="H74" s="17" t="s">
        <v>40</v>
      </c>
      <c r="I74" s="4" t="s">
        <v>36</v>
      </c>
      <c r="J74" s="31"/>
      <c r="K74" s="31"/>
      <c r="L74" s="9" t="e">
        <f t="shared" si="1"/>
        <v>#DIV/0!</v>
      </c>
      <c r="M74" s="10" t="e">
        <f>IF(L74&gt;110,110,L74)</f>
        <v>#DIV/0!</v>
      </c>
      <c r="N74" s="31" t="s">
        <v>128</v>
      </c>
      <c r="O74" s="3" t="s">
        <v>86</v>
      </c>
      <c r="P74" s="86"/>
    </row>
    <row r="75" spans="1:16" ht="43.5" customHeight="1" x14ac:dyDescent="0.25">
      <c r="A75" s="44"/>
      <c r="B75" s="44"/>
      <c r="C75" s="47"/>
      <c r="D75" s="42">
        <v>4</v>
      </c>
      <c r="E75" s="51" t="s">
        <v>91</v>
      </c>
      <c r="F75" s="42" t="s">
        <v>4</v>
      </c>
      <c r="G75" s="3" t="s">
        <v>8</v>
      </c>
      <c r="H75" s="17" t="s">
        <v>38</v>
      </c>
      <c r="I75" s="4" t="s">
        <v>33</v>
      </c>
      <c r="J75" s="31">
        <v>95</v>
      </c>
      <c r="K75" s="31">
        <v>95</v>
      </c>
      <c r="L75" s="9">
        <f t="shared" si="1"/>
        <v>100</v>
      </c>
      <c r="M75" s="65">
        <f>SUM(L75:L77)/3</f>
        <v>100</v>
      </c>
      <c r="N75" s="31"/>
      <c r="O75" s="15" t="s">
        <v>87</v>
      </c>
      <c r="P75" s="86"/>
    </row>
    <row r="76" spans="1:16" ht="43.5" customHeight="1" x14ac:dyDescent="0.25">
      <c r="A76" s="44"/>
      <c r="B76" s="44"/>
      <c r="C76" s="47"/>
      <c r="D76" s="42"/>
      <c r="E76" s="51"/>
      <c r="F76" s="42"/>
      <c r="G76" s="3" t="s">
        <v>8</v>
      </c>
      <c r="H76" s="17" t="s">
        <v>39</v>
      </c>
      <c r="I76" s="4" t="s">
        <v>33</v>
      </c>
      <c r="J76" s="31">
        <v>95</v>
      </c>
      <c r="K76" s="31">
        <v>95</v>
      </c>
      <c r="L76" s="9">
        <f t="shared" ref="L76:L139" si="2">K76/J76*100</f>
        <v>100</v>
      </c>
      <c r="M76" s="65"/>
      <c r="N76" s="31"/>
      <c r="O76" s="3" t="s">
        <v>85</v>
      </c>
      <c r="P76" s="86"/>
    </row>
    <row r="77" spans="1:16" ht="43.5" customHeight="1" x14ac:dyDescent="0.25">
      <c r="A77" s="44"/>
      <c r="B77" s="44"/>
      <c r="C77" s="47"/>
      <c r="D77" s="42"/>
      <c r="E77" s="51"/>
      <c r="F77" s="42"/>
      <c r="G77" s="3" t="s">
        <v>8</v>
      </c>
      <c r="H77" s="17" t="s">
        <v>29</v>
      </c>
      <c r="I77" s="4" t="s">
        <v>33</v>
      </c>
      <c r="J77" s="31">
        <v>95</v>
      </c>
      <c r="K77" s="31">
        <v>95</v>
      </c>
      <c r="L77" s="9">
        <f t="shared" si="2"/>
        <v>100</v>
      </c>
      <c r="M77" s="65"/>
      <c r="N77" s="31"/>
      <c r="O77" s="3" t="s">
        <v>78</v>
      </c>
      <c r="P77" s="86"/>
    </row>
    <row r="78" spans="1:16" ht="43.5" customHeight="1" x14ac:dyDescent="0.25">
      <c r="A78" s="44"/>
      <c r="B78" s="44"/>
      <c r="C78" s="47"/>
      <c r="D78" s="42"/>
      <c r="E78" s="51"/>
      <c r="F78" s="42"/>
      <c r="G78" s="3" t="s">
        <v>9</v>
      </c>
      <c r="H78" s="17" t="s">
        <v>40</v>
      </c>
      <c r="I78" s="4" t="s">
        <v>36</v>
      </c>
      <c r="J78" s="31">
        <v>10</v>
      </c>
      <c r="K78" s="31">
        <v>13</v>
      </c>
      <c r="L78" s="9">
        <f t="shared" si="2"/>
        <v>130</v>
      </c>
      <c r="M78" s="10">
        <f>IF(L78&gt;110,110,L78)</f>
        <v>110</v>
      </c>
      <c r="N78" s="31" t="s">
        <v>128</v>
      </c>
      <c r="O78" s="3" t="s">
        <v>86</v>
      </c>
      <c r="P78" s="86"/>
    </row>
    <row r="79" spans="1:16" ht="43.5" hidden="1" customHeight="1" x14ac:dyDescent="0.25">
      <c r="A79" s="44"/>
      <c r="B79" s="44"/>
      <c r="C79" s="47"/>
      <c r="D79" s="42">
        <v>5</v>
      </c>
      <c r="E79" s="51" t="s">
        <v>142</v>
      </c>
      <c r="F79" s="42" t="s">
        <v>4</v>
      </c>
      <c r="G79" s="3" t="s">
        <v>8</v>
      </c>
      <c r="H79" s="17" t="s">
        <v>38</v>
      </c>
      <c r="I79" s="4" t="s">
        <v>33</v>
      </c>
      <c r="J79" s="31"/>
      <c r="K79" s="31"/>
      <c r="L79" s="9" t="e">
        <f t="shared" si="2"/>
        <v>#DIV/0!</v>
      </c>
      <c r="M79" s="65" t="e">
        <f>SUM(L79:L81)/3</f>
        <v>#DIV/0!</v>
      </c>
      <c r="N79" s="31"/>
      <c r="O79" s="15" t="s">
        <v>87</v>
      </c>
      <c r="P79" s="86"/>
    </row>
    <row r="80" spans="1:16" ht="43.5" hidden="1" customHeight="1" x14ac:dyDescent="0.25">
      <c r="A80" s="44"/>
      <c r="B80" s="44"/>
      <c r="C80" s="47"/>
      <c r="D80" s="42"/>
      <c r="E80" s="51"/>
      <c r="F80" s="42"/>
      <c r="G80" s="3" t="s">
        <v>8</v>
      </c>
      <c r="H80" s="17" t="s">
        <v>39</v>
      </c>
      <c r="I80" s="4" t="s">
        <v>33</v>
      </c>
      <c r="J80" s="31"/>
      <c r="K80" s="31"/>
      <c r="L80" s="9" t="e">
        <f t="shared" si="2"/>
        <v>#DIV/0!</v>
      </c>
      <c r="M80" s="65"/>
      <c r="N80" s="31"/>
      <c r="O80" s="3" t="s">
        <v>85</v>
      </c>
      <c r="P80" s="86"/>
    </row>
    <row r="81" spans="1:16" ht="43.5" hidden="1" customHeight="1" x14ac:dyDescent="0.25">
      <c r="A81" s="44"/>
      <c r="B81" s="44"/>
      <c r="C81" s="47"/>
      <c r="D81" s="42"/>
      <c r="E81" s="51"/>
      <c r="F81" s="42"/>
      <c r="G81" s="3" t="s">
        <v>8</v>
      </c>
      <c r="H81" s="17" t="s">
        <v>29</v>
      </c>
      <c r="I81" s="4" t="s">
        <v>33</v>
      </c>
      <c r="J81" s="31"/>
      <c r="K81" s="31"/>
      <c r="L81" s="9" t="e">
        <f t="shared" si="2"/>
        <v>#DIV/0!</v>
      </c>
      <c r="M81" s="65"/>
      <c r="N81" s="31"/>
      <c r="O81" s="3" t="s">
        <v>78</v>
      </c>
      <c r="P81" s="86"/>
    </row>
    <row r="82" spans="1:16" ht="43.5" hidden="1" customHeight="1" x14ac:dyDescent="0.25">
      <c r="A82" s="44"/>
      <c r="B82" s="44"/>
      <c r="C82" s="47"/>
      <c r="D82" s="42"/>
      <c r="E82" s="51"/>
      <c r="F82" s="42"/>
      <c r="G82" s="3" t="s">
        <v>9</v>
      </c>
      <c r="H82" s="17" t="s">
        <v>40</v>
      </c>
      <c r="I82" s="4" t="s">
        <v>36</v>
      </c>
      <c r="J82" s="31"/>
      <c r="K82" s="31"/>
      <c r="L82" s="9" t="e">
        <f t="shared" si="2"/>
        <v>#DIV/0!</v>
      </c>
      <c r="M82" s="10" t="e">
        <f>L82</f>
        <v>#DIV/0!</v>
      </c>
      <c r="N82" s="31"/>
      <c r="O82" s="3" t="s">
        <v>86</v>
      </c>
      <c r="P82" s="86"/>
    </row>
    <row r="83" spans="1:16" ht="43.5" hidden="1" customHeight="1" x14ac:dyDescent="0.25">
      <c r="A83" s="44"/>
      <c r="B83" s="44"/>
      <c r="C83" s="47"/>
      <c r="D83" s="42">
        <v>6</v>
      </c>
      <c r="E83" s="51" t="s">
        <v>125</v>
      </c>
      <c r="F83" s="42" t="s">
        <v>4</v>
      </c>
      <c r="G83" s="3" t="s">
        <v>8</v>
      </c>
      <c r="H83" s="17" t="s">
        <v>38</v>
      </c>
      <c r="I83" s="4" t="s">
        <v>33</v>
      </c>
      <c r="J83" s="31"/>
      <c r="K83" s="31"/>
      <c r="L83" s="9" t="e">
        <f t="shared" si="2"/>
        <v>#DIV/0!</v>
      </c>
      <c r="M83" s="65" t="e">
        <f>SUM(L83:L85)/3</f>
        <v>#DIV/0!</v>
      </c>
      <c r="N83" s="31"/>
      <c r="O83" s="15" t="s">
        <v>87</v>
      </c>
      <c r="P83" s="86"/>
    </row>
    <row r="84" spans="1:16" ht="43.5" hidden="1" customHeight="1" x14ac:dyDescent="0.25">
      <c r="A84" s="44"/>
      <c r="B84" s="44"/>
      <c r="C84" s="47"/>
      <c r="D84" s="42"/>
      <c r="E84" s="51"/>
      <c r="F84" s="42"/>
      <c r="G84" s="3" t="s">
        <v>8</v>
      </c>
      <c r="H84" s="17" t="s">
        <v>39</v>
      </c>
      <c r="I84" s="4" t="s">
        <v>33</v>
      </c>
      <c r="J84" s="31"/>
      <c r="K84" s="31"/>
      <c r="L84" s="9" t="e">
        <f t="shared" si="2"/>
        <v>#DIV/0!</v>
      </c>
      <c r="M84" s="65"/>
      <c r="N84" s="31"/>
      <c r="O84" s="3" t="s">
        <v>85</v>
      </c>
      <c r="P84" s="86"/>
    </row>
    <row r="85" spans="1:16" ht="43.5" hidden="1" customHeight="1" x14ac:dyDescent="0.25">
      <c r="A85" s="44"/>
      <c r="B85" s="44"/>
      <c r="C85" s="47"/>
      <c r="D85" s="42"/>
      <c r="E85" s="51"/>
      <c r="F85" s="42"/>
      <c r="G85" s="3" t="s">
        <v>8</v>
      </c>
      <c r="H85" s="17" t="s">
        <v>29</v>
      </c>
      <c r="I85" s="4" t="s">
        <v>33</v>
      </c>
      <c r="J85" s="31"/>
      <c r="K85" s="31"/>
      <c r="L85" s="9" t="e">
        <f t="shared" si="2"/>
        <v>#DIV/0!</v>
      </c>
      <c r="M85" s="65"/>
      <c r="N85" s="31"/>
      <c r="O85" s="3" t="s">
        <v>78</v>
      </c>
      <c r="P85" s="86"/>
    </row>
    <row r="86" spans="1:16" ht="43.5" hidden="1" customHeight="1" x14ac:dyDescent="0.25">
      <c r="A86" s="44"/>
      <c r="B86" s="44"/>
      <c r="C86" s="47"/>
      <c r="D86" s="42"/>
      <c r="E86" s="51"/>
      <c r="F86" s="42"/>
      <c r="G86" s="3" t="s">
        <v>9</v>
      </c>
      <c r="H86" s="17" t="s">
        <v>40</v>
      </c>
      <c r="I86" s="4" t="s">
        <v>36</v>
      </c>
      <c r="J86" s="31"/>
      <c r="K86" s="31"/>
      <c r="L86" s="9" t="e">
        <f t="shared" si="2"/>
        <v>#DIV/0!</v>
      </c>
      <c r="M86" s="7" t="e">
        <f>IF(L86&gt;110,110,L86)</f>
        <v>#DIV/0!</v>
      </c>
      <c r="N86" s="31" t="s">
        <v>128</v>
      </c>
      <c r="O86" s="3" t="s">
        <v>86</v>
      </c>
      <c r="P86" s="86"/>
    </row>
    <row r="87" spans="1:16" ht="43.5" customHeight="1" x14ac:dyDescent="0.25">
      <c r="A87" s="44"/>
      <c r="B87" s="44"/>
      <c r="C87" s="47"/>
      <c r="D87" s="42">
        <v>7</v>
      </c>
      <c r="E87" s="51" t="s">
        <v>92</v>
      </c>
      <c r="F87" s="42" t="s">
        <v>4</v>
      </c>
      <c r="G87" s="3" t="s">
        <v>8</v>
      </c>
      <c r="H87" s="17" t="s">
        <v>38</v>
      </c>
      <c r="I87" s="4" t="s">
        <v>33</v>
      </c>
      <c r="J87" s="31">
        <v>95</v>
      </c>
      <c r="K87" s="31">
        <v>95</v>
      </c>
      <c r="L87" s="9">
        <f t="shared" si="2"/>
        <v>100</v>
      </c>
      <c r="M87" s="65">
        <f>SUM(L87:L89)/3</f>
        <v>100</v>
      </c>
      <c r="N87" s="31"/>
      <c r="O87" s="15" t="s">
        <v>87</v>
      </c>
      <c r="P87" s="86"/>
    </row>
    <row r="88" spans="1:16" ht="43.5" customHeight="1" x14ac:dyDescent="0.25">
      <c r="A88" s="44"/>
      <c r="B88" s="44"/>
      <c r="C88" s="47"/>
      <c r="D88" s="42"/>
      <c r="E88" s="51"/>
      <c r="F88" s="42"/>
      <c r="G88" s="3" t="s">
        <v>8</v>
      </c>
      <c r="H88" s="17" t="s">
        <v>39</v>
      </c>
      <c r="I88" s="4" t="s">
        <v>33</v>
      </c>
      <c r="J88" s="31">
        <v>95</v>
      </c>
      <c r="K88" s="31">
        <v>95</v>
      </c>
      <c r="L88" s="9">
        <f t="shared" si="2"/>
        <v>100</v>
      </c>
      <c r="M88" s="65"/>
      <c r="N88" s="31"/>
      <c r="O88" s="3" t="s">
        <v>85</v>
      </c>
      <c r="P88" s="86"/>
    </row>
    <row r="89" spans="1:16" ht="43.5" customHeight="1" x14ac:dyDescent="0.25">
      <c r="A89" s="44"/>
      <c r="B89" s="44"/>
      <c r="C89" s="47"/>
      <c r="D89" s="42"/>
      <c r="E89" s="51"/>
      <c r="F89" s="42"/>
      <c r="G89" s="3" t="s">
        <v>8</v>
      </c>
      <c r="H89" s="17" t="s">
        <v>29</v>
      </c>
      <c r="I89" s="4" t="s">
        <v>33</v>
      </c>
      <c r="J89" s="31">
        <v>95</v>
      </c>
      <c r="K89" s="31">
        <v>95</v>
      </c>
      <c r="L89" s="9">
        <f t="shared" si="2"/>
        <v>100</v>
      </c>
      <c r="M89" s="65"/>
      <c r="N89" s="31"/>
      <c r="O89" s="3" t="s">
        <v>78</v>
      </c>
      <c r="P89" s="86"/>
    </row>
    <row r="90" spans="1:16" ht="43.5" customHeight="1" x14ac:dyDescent="0.25">
      <c r="A90" s="44"/>
      <c r="B90" s="44"/>
      <c r="C90" s="47"/>
      <c r="D90" s="42"/>
      <c r="E90" s="51"/>
      <c r="F90" s="42"/>
      <c r="G90" s="3" t="s">
        <v>9</v>
      </c>
      <c r="H90" s="17" t="s">
        <v>40</v>
      </c>
      <c r="I90" s="4" t="s">
        <v>36</v>
      </c>
      <c r="J90" s="31">
        <v>1</v>
      </c>
      <c r="K90" s="31">
        <v>1</v>
      </c>
      <c r="L90" s="9">
        <f t="shared" si="2"/>
        <v>100</v>
      </c>
      <c r="M90" s="40">
        <f>IF(L90&gt;110,110,L90)</f>
        <v>100</v>
      </c>
      <c r="N90" s="31" t="s">
        <v>128</v>
      </c>
      <c r="O90" s="3" t="s">
        <v>86</v>
      </c>
      <c r="P90" s="86"/>
    </row>
    <row r="91" spans="1:16" ht="43.5" customHeight="1" x14ac:dyDescent="0.25">
      <c r="A91" s="44"/>
      <c r="B91" s="44"/>
      <c r="C91" s="47"/>
      <c r="D91" s="42">
        <v>8</v>
      </c>
      <c r="E91" s="51" t="s">
        <v>93</v>
      </c>
      <c r="F91" s="42" t="s">
        <v>4</v>
      </c>
      <c r="G91" s="3" t="s">
        <v>8</v>
      </c>
      <c r="H91" s="17" t="s">
        <v>38</v>
      </c>
      <c r="I91" s="4" t="s">
        <v>33</v>
      </c>
      <c r="J91" s="31">
        <v>95</v>
      </c>
      <c r="K91" s="31">
        <v>95</v>
      </c>
      <c r="L91" s="9">
        <f t="shared" si="2"/>
        <v>100</v>
      </c>
      <c r="M91" s="65">
        <f>SUM(L91:L93)/3</f>
        <v>100</v>
      </c>
      <c r="N91" s="31"/>
      <c r="O91" s="15" t="s">
        <v>87</v>
      </c>
      <c r="P91" s="86"/>
    </row>
    <row r="92" spans="1:16" ht="43.5" customHeight="1" x14ac:dyDescent="0.25">
      <c r="A92" s="44"/>
      <c r="B92" s="44"/>
      <c r="C92" s="47"/>
      <c r="D92" s="42"/>
      <c r="E92" s="51"/>
      <c r="F92" s="42"/>
      <c r="G92" s="3" t="s">
        <v>8</v>
      </c>
      <c r="H92" s="17" t="s">
        <v>39</v>
      </c>
      <c r="I92" s="4" t="s">
        <v>33</v>
      </c>
      <c r="J92" s="31">
        <v>95</v>
      </c>
      <c r="K92" s="31">
        <v>95</v>
      </c>
      <c r="L92" s="9">
        <f t="shared" si="2"/>
        <v>100</v>
      </c>
      <c r="M92" s="65"/>
      <c r="N92" s="31"/>
      <c r="O92" s="3" t="s">
        <v>85</v>
      </c>
      <c r="P92" s="86"/>
    </row>
    <row r="93" spans="1:16" ht="43.5" customHeight="1" x14ac:dyDescent="0.25">
      <c r="A93" s="44"/>
      <c r="B93" s="44"/>
      <c r="C93" s="47"/>
      <c r="D93" s="42"/>
      <c r="E93" s="51"/>
      <c r="F93" s="42"/>
      <c r="G93" s="3" t="s">
        <v>8</v>
      </c>
      <c r="H93" s="17" t="s">
        <v>29</v>
      </c>
      <c r="I93" s="4" t="s">
        <v>33</v>
      </c>
      <c r="J93" s="31">
        <v>95</v>
      </c>
      <c r="K93" s="31">
        <v>95</v>
      </c>
      <c r="L93" s="9">
        <f t="shared" si="2"/>
        <v>100</v>
      </c>
      <c r="M93" s="65"/>
      <c r="N93" s="31"/>
      <c r="O93" s="3" t="s">
        <v>78</v>
      </c>
      <c r="P93" s="86"/>
    </row>
    <row r="94" spans="1:16" ht="43.5" customHeight="1" thickBot="1" x14ac:dyDescent="0.3">
      <c r="A94" s="45"/>
      <c r="B94" s="45"/>
      <c r="C94" s="48"/>
      <c r="D94" s="63"/>
      <c r="E94" s="64"/>
      <c r="F94" s="63"/>
      <c r="G94" s="12" t="s">
        <v>9</v>
      </c>
      <c r="H94" s="19" t="s">
        <v>40</v>
      </c>
      <c r="I94" s="13" t="s">
        <v>36</v>
      </c>
      <c r="J94" s="36">
        <v>2</v>
      </c>
      <c r="K94" s="36">
        <v>3</v>
      </c>
      <c r="L94" s="9">
        <f t="shared" si="2"/>
        <v>150</v>
      </c>
      <c r="M94" s="39">
        <f>IF(L94&gt;110,110,L94)</f>
        <v>110</v>
      </c>
      <c r="N94" s="36" t="s">
        <v>128</v>
      </c>
      <c r="O94" s="12" t="s">
        <v>86</v>
      </c>
      <c r="P94" s="87"/>
    </row>
    <row r="95" spans="1:16" ht="43.5" hidden="1" customHeight="1" thickTop="1" x14ac:dyDescent="0.25">
      <c r="A95" s="43" t="s">
        <v>156</v>
      </c>
      <c r="B95" s="43" t="s">
        <v>154</v>
      </c>
      <c r="C95" s="46" t="s">
        <v>94</v>
      </c>
      <c r="D95" s="49">
        <v>1</v>
      </c>
      <c r="E95" s="50" t="s">
        <v>95</v>
      </c>
      <c r="F95" s="49" t="s">
        <v>4</v>
      </c>
      <c r="G95" s="15" t="s">
        <v>8</v>
      </c>
      <c r="H95" s="8" t="s">
        <v>42</v>
      </c>
      <c r="I95" s="10" t="s">
        <v>33</v>
      </c>
      <c r="J95" s="32"/>
      <c r="K95" s="32"/>
      <c r="L95" s="16" t="e">
        <f t="shared" si="2"/>
        <v>#DIV/0!</v>
      </c>
      <c r="M95" s="53" t="e">
        <f>SUM(L95:L97)/3</f>
        <v>#DIV/0!</v>
      </c>
      <c r="N95" s="32"/>
      <c r="O95" s="15" t="s">
        <v>87</v>
      </c>
      <c r="P95" s="54">
        <f>_xlfn.AGGREGATE(9,6,M95:M126)/COUNTIF(M95:M126,"&gt;0")</f>
        <v>102.94871794871794</v>
      </c>
    </row>
    <row r="96" spans="1:16" ht="43.5" hidden="1" customHeight="1" x14ac:dyDescent="0.25">
      <c r="A96" s="44"/>
      <c r="B96" s="44"/>
      <c r="C96" s="47"/>
      <c r="D96" s="42"/>
      <c r="E96" s="51"/>
      <c r="F96" s="42"/>
      <c r="G96" s="3" t="s">
        <v>8</v>
      </c>
      <c r="H96" s="17" t="s">
        <v>39</v>
      </c>
      <c r="I96" s="4" t="s">
        <v>33</v>
      </c>
      <c r="J96" s="31"/>
      <c r="K96" s="31"/>
      <c r="L96" s="9" t="e">
        <f t="shared" si="2"/>
        <v>#DIV/0!</v>
      </c>
      <c r="M96" s="65"/>
      <c r="N96" s="31"/>
      <c r="O96" s="3" t="s">
        <v>85</v>
      </c>
      <c r="P96" s="86"/>
    </row>
    <row r="97" spans="1:16" ht="43.5" hidden="1" customHeight="1" x14ac:dyDescent="0.25">
      <c r="A97" s="44"/>
      <c r="B97" s="44"/>
      <c r="C97" s="47"/>
      <c r="D97" s="42"/>
      <c r="E97" s="51"/>
      <c r="F97" s="42"/>
      <c r="G97" s="3" t="s">
        <v>8</v>
      </c>
      <c r="H97" s="17" t="s">
        <v>29</v>
      </c>
      <c r="I97" s="4" t="s">
        <v>33</v>
      </c>
      <c r="J97" s="31"/>
      <c r="K97" s="31"/>
      <c r="L97" s="9" t="e">
        <f t="shared" si="2"/>
        <v>#DIV/0!</v>
      </c>
      <c r="M97" s="65"/>
      <c r="N97" s="31"/>
      <c r="O97" s="3" t="s">
        <v>78</v>
      </c>
      <c r="P97" s="86"/>
    </row>
    <row r="98" spans="1:16" ht="75" hidden="1" customHeight="1" x14ac:dyDescent="0.25">
      <c r="A98" s="44"/>
      <c r="B98" s="44"/>
      <c r="C98" s="47"/>
      <c r="D98" s="42"/>
      <c r="E98" s="51"/>
      <c r="F98" s="42"/>
      <c r="G98" s="3" t="s">
        <v>9</v>
      </c>
      <c r="H98" s="17" t="s">
        <v>40</v>
      </c>
      <c r="I98" s="4" t="s">
        <v>36</v>
      </c>
      <c r="J98" s="31"/>
      <c r="K98" s="31"/>
      <c r="L98" s="9" t="e">
        <f t="shared" si="2"/>
        <v>#DIV/0!</v>
      </c>
      <c r="M98" s="16" t="e">
        <f>IF(L98&gt;110,110,L98)</f>
        <v>#DIV/0!</v>
      </c>
      <c r="N98" s="31" t="s">
        <v>128</v>
      </c>
      <c r="O98" s="3" t="s">
        <v>86</v>
      </c>
      <c r="P98" s="86"/>
    </row>
    <row r="99" spans="1:16" ht="43.5" customHeight="1" thickTop="1" x14ac:dyDescent="0.25">
      <c r="A99" s="44"/>
      <c r="B99" s="44"/>
      <c r="C99" s="47"/>
      <c r="D99" s="42">
        <v>2</v>
      </c>
      <c r="E99" s="51" t="s">
        <v>96</v>
      </c>
      <c r="F99" s="42" t="s">
        <v>4</v>
      </c>
      <c r="G99" s="3" t="s">
        <v>8</v>
      </c>
      <c r="H99" s="17" t="s">
        <v>42</v>
      </c>
      <c r="I99" s="4" t="s">
        <v>33</v>
      </c>
      <c r="J99" s="31">
        <v>95</v>
      </c>
      <c r="K99" s="31">
        <v>95</v>
      </c>
      <c r="L99" s="9">
        <f t="shared" si="2"/>
        <v>100</v>
      </c>
      <c r="M99" s="59">
        <f>SUM(L99:L101)/3</f>
        <v>100</v>
      </c>
      <c r="N99" s="31"/>
      <c r="O99" s="15" t="s">
        <v>87</v>
      </c>
      <c r="P99" s="86"/>
    </row>
    <row r="100" spans="1:16" ht="43.5" customHeight="1" x14ac:dyDescent="0.25">
      <c r="A100" s="44"/>
      <c r="B100" s="44"/>
      <c r="C100" s="47"/>
      <c r="D100" s="42"/>
      <c r="E100" s="51"/>
      <c r="F100" s="42"/>
      <c r="G100" s="3" t="s">
        <v>8</v>
      </c>
      <c r="H100" s="17" t="s">
        <v>39</v>
      </c>
      <c r="I100" s="4" t="s">
        <v>33</v>
      </c>
      <c r="J100" s="31">
        <v>95</v>
      </c>
      <c r="K100" s="31">
        <v>95</v>
      </c>
      <c r="L100" s="9">
        <f t="shared" si="2"/>
        <v>100</v>
      </c>
      <c r="M100" s="59"/>
      <c r="N100" s="31"/>
      <c r="O100" s="3" t="s">
        <v>85</v>
      </c>
      <c r="P100" s="86"/>
    </row>
    <row r="101" spans="1:16" ht="43.5" customHeight="1" x14ac:dyDescent="0.25">
      <c r="A101" s="44"/>
      <c r="B101" s="44"/>
      <c r="C101" s="47"/>
      <c r="D101" s="42"/>
      <c r="E101" s="51"/>
      <c r="F101" s="42"/>
      <c r="G101" s="3" t="s">
        <v>8</v>
      </c>
      <c r="H101" s="17" t="s">
        <v>29</v>
      </c>
      <c r="I101" s="4" t="s">
        <v>33</v>
      </c>
      <c r="J101" s="31">
        <v>95</v>
      </c>
      <c r="K101" s="31">
        <v>95</v>
      </c>
      <c r="L101" s="9">
        <f t="shared" si="2"/>
        <v>100</v>
      </c>
      <c r="M101" s="59"/>
      <c r="N101" s="31"/>
      <c r="O101" s="3" t="s">
        <v>78</v>
      </c>
      <c r="P101" s="86"/>
    </row>
    <row r="102" spans="1:16" ht="43.5" customHeight="1" x14ac:dyDescent="0.25">
      <c r="A102" s="44"/>
      <c r="B102" s="44"/>
      <c r="C102" s="47"/>
      <c r="D102" s="42"/>
      <c r="E102" s="51"/>
      <c r="F102" s="42"/>
      <c r="G102" s="3" t="s">
        <v>9</v>
      </c>
      <c r="H102" s="17" t="s">
        <v>40</v>
      </c>
      <c r="I102" s="4" t="s">
        <v>36</v>
      </c>
      <c r="J102" s="31">
        <v>52</v>
      </c>
      <c r="K102" s="31">
        <v>56</v>
      </c>
      <c r="L102" s="9">
        <f t="shared" si="2"/>
        <v>107.69230769230769</v>
      </c>
      <c r="M102" s="16">
        <f>IF(L102&gt;110,110,L102)</f>
        <v>107.69230769230769</v>
      </c>
      <c r="N102" s="31" t="s">
        <v>128</v>
      </c>
      <c r="O102" s="3" t="s">
        <v>86</v>
      </c>
      <c r="P102" s="86"/>
    </row>
    <row r="103" spans="1:16" ht="43.5" hidden="1" customHeight="1" x14ac:dyDescent="0.25">
      <c r="A103" s="44"/>
      <c r="B103" s="44"/>
      <c r="C103" s="47"/>
      <c r="D103" s="42">
        <v>3</v>
      </c>
      <c r="E103" s="51" t="s">
        <v>139</v>
      </c>
      <c r="F103" s="42" t="s">
        <v>4</v>
      </c>
      <c r="G103" s="3" t="s">
        <v>8</v>
      </c>
      <c r="H103" s="17" t="s">
        <v>42</v>
      </c>
      <c r="I103" s="4" t="s">
        <v>33</v>
      </c>
      <c r="J103" s="31"/>
      <c r="K103" s="31"/>
      <c r="L103" s="9" t="e">
        <f t="shared" si="2"/>
        <v>#DIV/0!</v>
      </c>
      <c r="M103" s="59" t="e">
        <f>SUM(L103:L105)/3</f>
        <v>#DIV/0!</v>
      </c>
      <c r="N103" s="31"/>
      <c r="O103" s="31"/>
      <c r="P103" s="86"/>
    </row>
    <row r="104" spans="1:16" ht="43.5" hidden="1" customHeight="1" x14ac:dyDescent="0.25">
      <c r="A104" s="44"/>
      <c r="B104" s="44"/>
      <c r="C104" s="47"/>
      <c r="D104" s="42"/>
      <c r="E104" s="51"/>
      <c r="F104" s="42"/>
      <c r="G104" s="3" t="s">
        <v>8</v>
      </c>
      <c r="H104" s="17" t="s">
        <v>39</v>
      </c>
      <c r="I104" s="4" t="s">
        <v>33</v>
      </c>
      <c r="J104" s="31"/>
      <c r="K104" s="31"/>
      <c r="L104" s="9" t="e">
        <f t="shared" si="2"/>
        <v>#DIV/0!</v>
      </c>
      <c r="M104" s="59"/>
      <c r="N104" s="31"/>
      <c r="O104" s="31"/>
      <c r="P104" s="86"/>
    </row>
    <row r="105" spans="1:16" ht="43.5" hidden="1" customHeight="1" x14ac:dyDescent="0.25">
      <c r="A105" s="44"/>
      <c r="B105" s="44"/>
      <c r="C105" s="47"/>
      <c r="D105" s="42"/>
      <c r="E105" s="51"/>
      <c r="F105" s="42"/>
      <c r="G105" s="3" t="s">
        <v>8</v>
      </c>
      <c r="H105" s="17" t="s">
        <v>29</v>
      </c>
      <c r="I105" s="4" t="s">
        <v>33</v>
      </c>
      <c r="J105" s="31"/>
      <c r="K105" s="31"/>
      <c r="L105" s="9" t="e">
        <f t="shared" si="2"/>
        <v>#DIV/0!</v>
      </c>
      <c r="M105" s="59"/>
      <c r="N105" s="31"/>
      <c r="O105" s="31"/>
      <c r="P105" s="86"/>
    </row>
    <row r="106" spans="1:16" ht="43.5" hidden="1" customHeight="1" x14ac:dyDescent="0.25">
      <c r="A106" s="44"/>
      <c r="B106" s="44"/>
      <c r="C106" s="47"/>
      <c r="D106" s="42"/>
      <c r="E106" s="51"/>
      <c r="F106" s="42"/>
      <c r="G106" s="3" t="s">
        <v>9</v>
      </c>
      <c r="H106" s="17" t="s">
        <v>40</v>
      </c>
      <c r="I106" s="4" t="s">
        <v>36</v>
      </c>
      <c r="J106" s="31"/>
      <c r="K106" s="31"/>
      <c r="L106" s="9" t="e">
        <f t="shared" si="2"/>
        <v>#DIV/0!</v>
      </c>
      <c r="M106" s="16" t="e">
        <f>L106</f>
        <v>#DIV/0!</v>
      </c>
      <c r="N106" s="31"/>
      <c r="O106" s="31"/>
      <c r="P106" s="86"/>
    </row>
    <row r="107" spans="1:16" ht="43.5" hidden="1" customHeight="1" x14ac:dyDescent="0.25">
      <c r="A107" s="44"/>
      <c r="B107" s="44"/>
      <c r="C107" s="47"/>
      <c r="D107" s="42">
        <v>4</v>
      </c>
      <c r="E107" s="51" t="s">
        <v>97</v>
      </c>
      <c r="F107" s="42" t="s">
        <v>4</v>
      </c>
      <c r="G107" s="3" t="s">
        <v>8</v>
      </c>
      <c r="H107" s="17" t="s">
        <v>42</v>
      </c>
      <c r="I107" s="4" t="s">
        <v>33</v>
      </c>
      <c r="J107" s="31"/>
      <c r="K107" s="31"/>
      <c r="L107" s="9" t="e">
        <f t="shared" si="2"/>
        <v>#DIV/0!</v>
      </c>
      <c r="M107" s="60" t="e">
        <f>SUM(L107:L109)/3</f>
        <v>#DIV/0!</v>
      </c>
      <c r="N107" s="31"/>
      <c r="O107" s="15" t="s">
        <v>87</v>
      </c>
      <c r="P107" s="86"/>
    </row>
    <row r="108" spans="1:16" ht="43.5" hidden="1" customHeight="1" x14ac:dyDescent="0.25">
      <c r="A108" s="44"/>
      <c r="B108" s="44"/>
      <c r="C108" s="47"/>
      <c r="D108" s="42"/>
      <c r="E108" s="51"/>
      <c r="F108" s="42"/>
      <c r="G108" s="3" t="s">
        <v>8</v>
      </c>
      <c r="H108" s="17" t="s">
        <v>39</v>
      </c>
      <c r="I108" s="4" t="s">
        <v>33</v>
      </c>
      <c r="J108" s="31"/>
      <c r="K108" s="31"/>
      <c r="L108" s="9" t="e">
        <f t="shared" si="2"/>
        <v>#DIV/0!</v>
      </c>
      <c r="M108" s="52"/>
      <c r="N108" s="31"/>
      <c r="O108" s="3" t="s">
        <v>85</v>
      </c>
      <c r="P108" s="86"/>
    </row>
    <row r="109" spans="1:16" ht="43.5" hidden="1" customHeight="1" x14ac:dyDescent="0.25">
      <c r="A109" s="44"/>
      <c r="B109" s="44"/>
      <c r="C109" s="47"/>
      <c r="D109" s="42"/>
      <c r="E109" s="51"/>
      <c r="F109" s="42"/>
      <c r="G109" s="3" t="s">
        <v>8</v>
      </c>
      <c r="H109" s="17" t="s">
        <v>29</v>
      </c>
      <c r="I109" s="4" t="s">
        <v>33</v>
      </c>
      <c r="J109" s="31"/>
      <c r="K109" s="31"/>
      <c r="L109" s="9" t="e">
        <f t="shared" si="2"/>
        <v>#DIV/0!</v>
      </c>
      <c r="M109" s="61"/>
      <c r="N109" s="31"/>
      <c r="O109" s="3" t="s">
        <v>78</v>
      </c>
      <c r="P109" s="86"/>
    </row>
    <row r="110" spans="1:16" ht="43.5" hidden="1" customHeight="1" x14ac:dyDescent="0.25">
      <c r="A110" s="44"/>
      <c r="B110" s="44"/>
      <c r="C110" s="47"/>
      <c r="D110" s="42"/>
      <c r="E110" s="51"/>
      <c r="F110" s="42"/>
      <c r="G110" s="3" t="s">
        <v>9</v>
      </c>
      <c r="H110" s="17" t="s">
        <v>40</v>
      </c>
      <c r="I110" s="4" t="s">
        <v>36</v>
      </c>
      <c r="J110" s="31"/>
      <c r="K110" s="31"/>
      <c r="L110" s="9" t="e">
        <f t="shared" si="2"/>
        <v>#DIV/0!</v>
      </c>
      <c r="M110" s="10" t="e">
        <f>IF(L110&gt;110,110,L110)</f>
        <v>#DIV/0!</v>
      </c>
      <c r="N110" s="31" t="s">
        <v>128</v>
      </c>
      <c r="O110" s="3" t="s">
        <v>86</v>
      </c>
      <c r="P110" s="86"/>
    </row>
    <row r="111" spans="1:16" ht="43.5" hidden="1" customHeight="1" x14ac:dyDescent="0.25">
      <c r="A111" s="44"/>
      <c r="B111" s="44"/>
      <c r="C111" s="47"/>
      <c r="D111" s="42">
        <v>5</v>
      </c>
      <c r="E111" s="51" t="s">
        <v>143</v>
      </c>
      <c r="F111" s="42" t="s">
        <v>4</v>
      </c>
      <c r="G111" s="3" t="s">
        <v>8</v>
      </c>
      <c r="H111" s="17" t="s">
        <v>42</v>
      </c>
      <c r="I111" s="4" t="s">
        <v>33</v>
      </c>
      <c r="J111" s="31"/>
      <c r="K111" s="31"/>
      <c r="L111" s="9" t="e">
        <f t="shared" si="2"/>
        <v>#DIV/0!</v>
      </c>
      <c r="M111" s="65" t="e">
        <f>SUM(L111:L113)/3</f>
        <v>#DIV/0!</v>
      </c>
      <c r="N111" s="31"/>
      <c r="O111" s="31"/>
      <c r="P111" s="86"/>
    </row>
    <row r="112" spans="1:16" ht="43.5" hidden="1" customHeight="1" x14ac:dyDescent="0.25">
      <c r="A112" s="44"/>
      <c r="B112" s="44"/>
      <c r="C112" s="47"/>
      <c r="D112" s="42"/>
      <c r="E112" s="51"/>
      <c r="F112" s="42"/>
      <c r="G112" s="3" t="s">
        <v>8</v>
      </c>
      <c r="H112" s="17" t="s">
        <v>39</v>
      </c>
      <c r="I112" s="4" t="s">
        <v>33</v>
      </c>
      <c r="J112" s="31"/>
      <c r="K112" s="31"/>
      <c r="L112" s="9" t="e">
        <f t="shared" si="2"/>
        <v>#DIV/0!</v>
      </c>
      <c r="M112" s="65"/>
      <c r="N112" s="31"/>
      <c r="O112" s="31"/>
      <c r="P112" s="86"/>
    </row>
    <row r="113" spans="1:16" ht="43.5" hidden="1" customHeight="1" x14ac:dyDescent="0.25">
      <c r="A113" s="44"/>
      <c r="B113" s="44"/>
      <c r="C113" s="47"/>
      <c r="D113" s="42"/>
      <c r="E113" s="51"/>
      <c r="F113" s="42"/>
      <c r="G113" s="3" t="s">
        <v>8</v>
      </c>
      <c r="H113" s="17" t="s">
        <v>29</v>
      </c>
      <c r="I113" s="4" t="s">
        <v>33</v>
      </c>
      <c r="J113" s="31"/>
      <c r="K113" s="31"/>
      <c r="L113" s="9" t="e">
        <f t="shared" si="2"/>
        <v>#DIV/0!</v>
      </c>
      <c r="M113" s="65"/>
      <c r="N113" s="31"/>
      <c r="O113" s="31"/>
      <c r="P113" s="86"/>
    </row>
    <row r="114" spans="1:16" ht="43.5" hidden="1" customHeight="1" x14ac:dyDescent="0.25">
      <c r="A114" s="44"/>
      <c r="B114" s="44"/>
      <c r="C114" s="47"/>
      <c r="D114" s="42"/>
      <c r="E114" s="51"/>
      <c r="F114" s="42"/>
      <c r="G114" s="3" t="s">
        <v>9</v>
      </c>
      <c r="H114" s="17" t="s">
        <v>40</v>
      </c>
      <c r="I114" s="4" t="s">
        <v>36</v>
      </c>
      <c r="J114" s="31"/>
      <c r="K114" s="31"/>
      <c r="L114" s="9" t="e">
        <f t="shared" si="2"/>
        <v>#DIV/0!</v>
      </c>
      <c r="M114" s="10" t="e">
        <f>L114</f>
        <v>#DIV/0!</v>
      </c>
      <c r="N114" s="31"/>
      <c r="O114" s="31"/>
      <c r="P114" s="86"/>
    </row>
    <row r="115" spans="1:16" ht="43.5" hidden="1" customHeight="1" x14ac:dyDescent="0.25">
      <c r="A115" s="44"/>
      <c r="B115" s="44"/>
      <c r="C115" s="47"/>
      <c r="D115" s="42">
        <v>6</v>
      </c>
      <c r="E115" s="51" t="s">
        <v>124</v>
      </c>
      <c r="F115" s="42" t="s">
        <v>4</v>
      </c>
      <c r="G115" s="3" t="s">
        <v>8</v>
      </c>
      <c r="H115" s="17" t="s">
        <v>42</v>
      </c>
      <c r="I115" s="4" t="s">
        <v>33</v>
      </c>
      <c r="J115" s="31"/>
      <c r="K115" s="31"/>
      <c r="L115" s="9" t="e">
        <f t="shared" si="2"/>
        <v>#DIV/0!</v>
      </c>
      <c r="M115" s="65" t="e">
        <f>SUM(L115:L117)/3</f>
        <v>#DIV/0!</v>
      </c>
      <c r="N115" s="31"/>
      <c r="O115" s="15" t="s">
        <v>87</v>
      </c>
      <c r="P115" s="86"/>
    </row>
    <row r="116" spans="1:16" ht="43.5" hidden="1" customHeight="1" x14ac:dyDescent="0.25">
      <c r="A116" s="44"/>
      <c r="B116" s="44"/>
      <c r="C116" s="47"/>
      <c r="D116" s="42"/>
      <c r="E116" s="51"/>
      <c r="F116" s="42"/>
      <c r="G116" s="3" t="s">
        <v>8</v>
      </c>
      <c r="H116" s="17" t="s">
        <v>39</v>
      </c>
      <c r="I116" s="4" t="s">
        <v>33</v>
      </c>
      <c r="J116" s="31"/>
      <c r="K116" s="31"/>
      <c r="L116" s="9" t="e">
        <f t="shared" si="2"/>
        <v>#DIV/0!</v>
      </c>
      <c r="M116" s="65"/>
      <c r="N116" s="31"/>
      <c r="O116" s="3" t="s">
        <v>85</v>
      </c>
      <c r="P116" s="86"/>
    </row>
    <row r="117" spans="1:16" ht="43.5" hidden="1" customHeight="1" x14ac:dyDescent="0.25">
      <c r="A117" s="44"/>
      <c r="B117" s="44"/>
      <c r="C117" s="47"/>
      <c r="D117" s="42"/>
      <c r="E117" s="51"/>
      <c r="F117" s="42"/>
      <c r="G117" s="3" t="s">
        <v>8</v>
      </c>
      <c r="H117" s="17" t="s">
        <v>29</v>
      </c>
      <c r="I117" s="4" t="s">
        <v>33</v>
      </c>
      <c r="J117" s="31"/>
      <c r="K117" s="31"/>
      <c r="L117" s="9" t="e">
        <f t="shared" si="2"/>
        <v>#DIV/0!</v>
      </c>
      <c r="M117" s="65"/>
      <c r="N117" s="31"/>
      <c r="O117" s="3" t="s">
        <v>78</v>
      </c>
      <c r="P117" s="86"/>
    </row>
    <row r="118" spans="1:16" ht="43.5" hidden="1" customHeight="1" x14ac:dyDescent="0.25">
      <c r="A118" s="44"/>
      <c r="B118" s="44"/>
      <c r="C118" s="47"/>
      <c r="D118" s="42"/>
      <c r="E118" s="51"/>
      <c r="F118" s="42"/>
      <c r="G118" s="3" t="s">
        <v>9</v>
      </c>
      <c r="H118" s="17" t="s">
        <v>40</v>
      </c>
      <c r="I118" s="4" t="s">
        <v>36</v>
      </c>
      <c r="J118" s="31"/>
      <c r="K118" s="31"/>
      <c r="L118" s="9" t="e">
        <f t="shared" si="2"/>
        <v>#DIV/0!</v>
      </c>
      <c r="M118" s="10" t="e">
        <f>IF(L118&gt;110,110,L118)</f>
        <v>#DIV/0!</v>
      </c>
      <c r="N118" s="31" t="s">
        <v>128</v>
      </c>
      <c r="O118" s="3" t="s">
        <v>86</v>
      </c>
      <c r="P118" s="86"/>
    </row>
    <row r="119" spans="1:16" ht="43.5" customHeight="1" x14ac:dyDescent="0.25">
      <c r="A119" s="44"/>
      <c r="B119" s="44"/>
      <c r="C119" s="47"/>
      <c r="D119" s="42">
        <v>7</v>
      </c>
      <c r="E119" s="51" t="s">
        <v>98</v>
      </c>
      <c r="F119" s="42" t="s">
        <v>4</v>
      </c>
      <c r="G119" s="3" t="s">
        <v>8</v>
      </c>
      <c r="H119" s="17" t="s">
        <v>42</v>
      </c>
      <c r="I119" s="4" t="s">
        <v>33</v>
      </c>
      <c r="J119" s="31">
        <v>95</v>
      </c>
      <c r="K119" s="31">
        <v>95</v>
      </c>
      <c r="L119" s="9">
        <f t="shared" si="2"/>
        <v>100</v>
      </c>
      <c r="M119" s="59">
        <f>SUM(L119:L121)/3</f>
        <v>100</v>
      </c>
      <c r="N119" s="31"/>
      <c r="O119" s="15" t="s">
        <v>87</v>
      </c>
      <c r="P119" s="86"/>
    </row>
    <row r="120" spans="1:16" ht="43.5" customHeight="1" x14ac:dyDescent="0.25">
      <c r="A120" s="44"/>
      <c r="B120" s="44"/>
      <c r="C120" s="47"/>
      <c r="D120" s="42"/>
      <c r="E120" s="51"/>
      <c r="F120" s="42"/>
      <c r="G120" s="3" t="s">
        <v>8</v>
      </c>
      <c r="H120" s="17" t="s">
        <v>39</v>
      </c>
      <c r="I120" s="4" t="s">
        <v>33</v>
      </c>
      <c r="J120" s="31">
        <v>95</v>
      </c>
      <c r="K120" s="31">
        <v>95</v>
      </c>
      <c r="L120" s="9">
        <f t="shared" si="2"/>
        <v>100</v>
      </c>
      <c r="M120" s="59"/>
      <c r="N120" s="31"/>
      <c r="O120" s="3" t="s">
        <v>85</v>
      </c>
      <c r="P120" s="86"/>
    </row>
    <row r="121" spans="1:16" ht="43.5" customHeight="1" x14ac:dyDescent="0.25">
      <c r="A121" s="44"/>
      <c r="B121" s="44"/>
      <c r="C121" s="47"/>
      <c r="D121" s="42"/>
      <c r="E121" s="51"/>
      <c r="F121" s="42"/>
      <c r="G121" s="3" t="s">
        <v>8</v>
      </c>
      <c r="H121" s="17" t="s">
        <v>29</v>
      </c>
      <c r="I121" s="4" t="s">
        <v>33</v>
      </c>
      <c r="J121" s="31">
        <v>95</v>
      </c>
      <c r="K121" s="31">
        <v>95</v>
      </c>
      <c r="L121" s="9">
        <f t="shared" si="2"/>
        <v>100</v>
      </c>
      <c r="M121" s="59"/>
      <c r="N121" s="31"/>
      <c r="O121" s="3" t="s">
        <v>78</v>
      </c>
      <c r="P121" s="86"/>
    </row>
    <row r="122" spans="1:16" ht="43.5" customHeight="1" x14ac:dyDescent="0.25">
      <c r="A122" s="44"/>
      <c r="B122" s="44"/>
      <c r="C122" s="47"/>
      <c r="D122" s="42"/>
      <c r="E122" s="51"/>
      <c r="F122" s="42"/>
      <c r="G122" s="3" t="s">
        <v>9</v>
      </c>
      <c r="H122" s="17" t="s">
        <v>40</v>
      </c>
      <c r="I122" s="4" t="s">
        <v>36</v>
      </c>
      <c r="J122" s="31">
        <v>1</v>
      </c>
      <c r="K122" s="31">
        <v>1</v>
      </c>
      <c r="L122" s="9">
        <f t="shared" si="2"/>
        <v>100</v>
      </c>
      <c r="M122" s="16">
        <f>IF(L122&gt;110,110,L122)</f>
        <v>100</v>
      </c>
      <c r="N122" s="31" t="s">
        <v>128</v>
      </c>
      <c r="O122" s="3" t="s">
        <v>86</v>
      </c>
      <c r="P122" s="86"/>
    </row>
    <row r="123" spans="1:16" ht="43.5" customHeight="1" x14ac:dyDescent="0.25">
      <c r="A123" s="44"/>
      <c r="B123" s="44"/>
      <c r="C123" s="47"/>
      <c r="D123" s="42">
        <v>8</v>
      </c>
      <c r="E123" s="51" t="s">
        <v>99</v>
      </c>
      <c r="F123" s="42" t="s">
        <v>4</v>
      </c>
      <c r="G123" s="3" t="s">
        <v>8</v>
      </c>
      <c r="H123" s="17" t="s">
        <v>42</v>
      </c>
      <c r="I123" s="4" t="s">
        <v>33</v>
      </c>
      <c r="J123" s="31">
        <v>95</v>
      </c>
      <c r="K123" s="31">
        <v>95</v>
      </c>
      <c r="L123" s="9">
        <f t="shared" si="2"/>
        <v>100</v>
      </c>
      <c r="M123" s="65">
        <f>SUM(L123:L125)/3</f>
        <v>100</v>
      </c>
      <c r="N123" s="31"/>
      <c r="O123" s="15" t="s">
        <v>87</v>
      </c>
      <c r="P123" s="86"/>
    </row>
    <row r="124" spans="1:16" ht="43.5" customHeight="1" x14ac:dyDescent="0.25">
      <c r="A124" s="44"/>
      <c r="B124" s="44"/>
      <c r="C124" s="47"/>
      <c r="D124" s="42"/>
      <c r="E124" s="51"/>
      <c r="F124" s="42"/>
      <c r="G124" s="3" t="s">
        <v>8</v>
      </c>
      <c r="H124" s="17" t="s">
        <v>39</v>
      </c>
      <c r="I124" s="4" t="s">
        <v>33</v>
      </c>
      <c r="J124" s="31">
        <v>95</v>
      </c>
      <c r="K124" s="31">
        <v>95</v>
      </c>
      <c r="L124" s="9">
        <f t="shared" si="2"/>
        <v>100</v>
      </c>
      <c r="M124" s="65"/>
      <c r="N124" s="31"/>
      <c r="O124" s="3" t="s">
        <v>85</v>
      </c>
      <c r="P124" s="86"/>
    </row>
    <row r="125" spans="1:16" ht="43.5" customHeight="1" x14ac:dyDescent="0.25">
      <c r="A125" s="44"/>
      <c r="B125" s="44"/>
      <c r="C125" s="47"/>
      <c r="D125" s="42"/>
      <c r="E125" s="51"/>
      <c r="F125" s="42"/>
      <c r="G125" s="3" t="s">
        <v>8</v>
      </c>
      <c r="H125" s="17" t="s">
        <v>29</v>
      </c>
      <c r="I125" s="4" t="s">
        <v>33</v>
      </c>
      <c r="J125" s="31">
        <v>95</v>
      </c>
      <c r="K125" s="31">
        <v>95</v>
      </c>
      <c r="L125" s="9">
        <f t="shared" si="2"/>
        <v>100</v>
      </c>
      <c r="M125" s="65"/>
      <c r="N125" s="31"/>
      <c r="O125" s="3" t="s">
        <v>78</v>
      </c>
      <c r="P125" s="86"/>
    </row>
    <row r="126" spans="1:16" ht="43.5" customHeight="1" thickBot="1" x14ac:dyDescent="0.3">
      <c r="A126" s="45"/>
      <c r="B126" s="45"/>
      <c r="C126" s="48"/>
      <c r="D126" s="63"/>
      <c r="E126" s="64"/>
      <c r="F126" s="63"/>
      <c r="G126" s="12" t="s">
        <v>9</v>
      </c>
      <c r="H126" s="19" t="s">
        <v>40</v>
      </c>
      <c r="I126" s="13" t="s">
        <v>36</v>
      </c>
      <c r="J126" s="36">
        <v>0</v>
      </c>
      <c r="K126" s="36">
        <v>1</v>
      </c>
      <c r="L126" s="9">
        <v>110</v>
      </c>
      <c r="M126" s="41">
        <f>IF(L126&gt;110,110,L126)</f>
        <v>110</v>
      </c>
      <c r="N126" s="36" t="s">
        <v>128</v>
      </c>
      <c r="O126" s="12" t="s">
        <v>86</v>
      </c>
      <c r="P126" s="87"/>
    </row>
    <row r="127" spans="1:16" ht="43.5" hidden="1" customHeight="1" thickTop="1" x14ac:dyDescent="0.25">
      <c r="A127" s="43" t="s">
        <v>155</v>
      </c>
      <c r="B127" s="43" t="s">
        <v>154</v>
      </c>
      <c r="C127" s="62" t="s">
        <v>136</v>
      </c>
      <c r="D127" s="49">
        <v>1</v>
      </c>
      <c r="E127" s="50" t="s">
        <v>100</v>
      </c>
      <c r="F127" s="49" t="s">
        <v>4</v>
      </c>
      <c r="G127" s="15" t="s">
        <v>8</v>
      </c>
      <c r="H127" s="8" t="s">
        <v>41</v>
      </c>
      <c r="I127" s="10" t="s">
        <v>33</v>
      </c>
      <c r="J127" s="32"/>
      <c r="K127" s="32"/>
      <c r="L127" s="16" t="e">
        <f t="shared" si="2"/>
        <v>#DIV/0!</v>
      </c>
      <c r="M127" s="53" t="e">
        <f>SUM(L127:L129)/3</f>
        <v>#DIV/0!</v>
      </c>
      <c r="N127" s="32"/>
      <c r="O127" s="15" t="s">
        <v>87</v>
      </c>
      <c r="P127" s="54">
        <f>_xlfn.AGGREGATE(9,6,M127:M158)/COUNTIF(M127:M158,"&gt;0")</f>
        <v>103.33333333333333</v>
      </c>
    </row>
    <row r="128" spans="1:16" ht="43.5" hidden="1" customHeight="1" x14ac:dyDescent="0.25">
      <c r="A128" s="44"/>
      <c r="B128" s="44"/>
      <c r="C128" s="47"/>
      <c r="D128" s="42"/>
      <c r="E128" s="51"/>
      <c r="F128" s="42"/>
      <c r="G128" s="3" t="s">
        <v>8</v>
      </c>
      <c r="H128" s="17" t="s">
        <v>39</v>
      </c>
      <c r="I128" s="4" t="s">
        <v>33</v>
      </c>
      <c r="J128" s="31"/>
      <c r="K128" s="31"/>
      <c r="L128" s="9" t="e">
        <f t="shared" si="2"/>
        <v>#DIV/0!</v>
      </c>
      <c r="M128" s="65"/>
      <c r="N128" s="31"/>
      <c r="O128" s="3" t="s">
        <v>85</v>
      </c>
      <c r="P128" s="86"/>
    </row>
    <row r="129" spans="1:16" ht="43.5" hidden="1" customHeight="1" x14ac:dyDescent="0.25">
      <c r="A129" s="44"/>
      <c r="B129" s="44"/>
      <c r="C129" s="47"/>
      <c r="D129" s="42"/>
      <c r="E129" s="51"/>
      <c r="F129" s="42"/>
      <c r="G129" s="3" t="s">
        <v>8</v>
      </c>
      <c r="H129" s="17" t="s">
        <v>29</v>
      </c>
      <c r="I129" s="4" t="s">
        <v>33</v>
      </c>
      <c r="J129" s="31"/>
      <c r="K129" s="31"/>
      <c r="L129" s="9" t="e">
        <f t="shared" si="2"/>
        <v>#DIV/0!</v>
      </c>
      <c r="M129" s="65"/>
      <c r="N129" s="31"/>
      <c r="O129" s="3" t="s">
        <v>78</v>
      </c>
      <c r="P129" s="86"/>
    </row>
    <row r="130" spans="1:16" ht="43.5" hidden="1" customHeight="1" x14ac:dyDescent="0.25">
      <c r="A130" s="44"/>
      <c r="B130" s="44"/>
      <c r="C130" s="47"/>
      <c r="D130" s="42"/>
      <c r="E130" s="51"/>
      <c r="F130" s="42"/>
      <c r="G130" s="3" t="s">
        <v>9</v>
      </c>
      <c r="H130" s="17" t="s">
        <v>40</v>
      </c>
      <c r="I130" s="4" t="s">
        <v>36</v>
      </c>
      <c r="J130" s="31"/>
      <c r="K130" s="31"/>
      <c r="L130" s="9" t="e">
        <f t="shared" si="2"/>
        <v>#DIV/0!</v>
      </c>
      <c r="M130" s="7" t="e">
        <f>IF(L130&gt;110,110,L130)</f>
        <v>#DIV/0!</v>
      </c>
      <c r="N130" s="31" t="s">
        <v>128</v>
      </c>
      <c r="O130" s="3" t="s">
        <v>86</v>
      </c>
      <c r="P130" s="86"/>
    </row>
    <row r="131" spans="1:16" ht="43.5" customHeight="1" thickTop="1" x14ac:dyDescent="0.25">
      <c r="A131" s="44"/>
      <c r="B131" s="44"/>
      <c r="C131" s="47"/>
      <c r="D131" s="42">
        <v>2</v>
      </c>
      <c r="E131" s="51" t="s">
        <v>101</v>
      </c>
      <c r="F131" s="42" t="s">
        <v>4</v>
      </c>
      <c r="G131" s="3" t="s">
        <v>8</v>
      </c>
      <c r="H131" s="17" t="s">
        <v>41</v>
      </c>
      <c r="I131" s="4" t="s">
        <v>33</v>
      </c>
      <c r="J131" s="31">
        <v>95</v>
      </c>
      <c r="K131" s="31">
        <v>95</v>
      </c>
      <c r="L131" s="9">
        <f t="shared" si="2"/>
        <v>100</v>
      </c>
      <c r="M131" s="65">
        <f>SUM(L131:L133)/3</f>
        <v>100</v>
      </c>
      <c r="N131" s="31"/>
      <c r="O131" s="15" t="s">
        <v>87</v>
      </c>
      <c r="P131" s="86"/>
    </row>
    <row r="132" spans="1:16" ht="43.5" customHeight="1" x14ac:dyDescent="0.25">
      <c r="A132" s="44"/>
      <c r="B132" s="44"/>
      <c r="C132" s="47"/>
      <c r="D132" s="42"/>
      <c r="E132" s="51"/>
      <c r="F132" s="42"/>
      <c r="G132" s="3" t="s">
        <v>8</v>
      </c>
      <c r="H132" s="17" t="s">
        <v>39</v>
      </c>
      <c r="I132" s="4" t="s">
        <v>33</v>
      </c>
      <c r="J132" s="31">
        <v>95</v>
      </c>
      <c r="K132" s="31">
        <v>95</v>
      </c>
      <c r="L132" s="9">
        <f t="shared" si="2"/>
        <v>100</v>
      </c>
      <c r="M132" s="65"/>
      <c r="N132" s="31"/>
      <c r="O132" s="3" t="s">
        <v>85</v>
      </c>
      <c r="P132" s="86"/>
    </row>
    <row r="133" spans="1:16" ht="43.5" customHeight="1" x14ac:dyDescent="0.25">
      <c r="A133" s="44"/>
      <c r="B133" s="44"/>
      <c r="C133" s="47"/>
      <c r="D133" s="42"/>
      <c r="E133" s="51"/>
      <c r="F133" s="42"/>
      <c r="G133" s="3" t="s">
        <v>8</v>
      </c>
      <c r="H133" s="17" t="s">
        <v>29</v>
      </c>
      <c r="I133" s="4" t="s">
        <v>33</v>
      </c>
      <c r="J133" s="31">
        <v>95</v>
      </c>
      <c r="K133" s="31">
        <v>95</v>
      </c>
      <c r="L133" s="9">
        <f t="shared" si="2"/>
        <v>100</v>
      </c>
      <c r="M133" s="65"/>
      <c r="N133" s="31"/>
      <c r="O133" s="3" t="s">
        <v>78</v>
      </c>
      <c r="P133" s="86"/>
    </row>
    <row r="134" spans="1:16" ht="43.5" customHeight="1" thickBot="1" x14ac:dyDescent="0.3">
      <c r="A134" s="44"/>
      <c r="B134" s="44"/>
      <c r="C134" s="47"/>
      <c r="D134" s="42"/>
      <c r="E134" s="51"/>
      <c r="F134" s="42"/>
      <c r="G134" s="3" t="s">
        <v>9</v>
      </c>
      <c r="H134" s="17" t="s">
        <v>40</v>
      </c>
      <c r="I134" s="4" t="s">
        <v>36</v>
      </c>
      <c r="J134" s="31">
        <v>3</v>
      </c>
      <c r="K134" s="31">
        <v>4</v>
      </c>
      <c r="L134" s="9">
        <f t="shared" si="2"/>
        <v>133.33333333333331</v>
      </c>
      <c r="M134" s="40">
        <f>IF(L134&gt;110,110,L134)</f>
        <v>110</v>
      </c>
      <c r="N134" s="4" t="s">
        <v>128</v>
      </c>
      <c r="O134" s="3" t="s">
        <v>86</v>
      </c>
      <c r="P134" s="86"/>
    </row>
    <row r="135" spans="1:16" ht="43.5" hidden="1" customHeight="1" x14ac:dyDescent="0.25">
      <c r="A135" s="44"/>
      <c r="B135" s="44"/>
      <c r="C135" s="47"/>
      <c r="D135" s="42">
        <v>3</v>
      </c>
      <c r="E135" s="51" t="s">
        <v>144</v>
      </c>
      <c r="F135" s="42" t="s">
        <v>4</v>
      </c>
      <c r="G135" s="3" t="s">
        <v>8</v>
      </c>
      <c r="H135" s="17" t="s">
        <v>41</v>
      </c>
      <c r="I135" s="4" t="s">
        <v>33</v>
      </c>
      <c r="J135" s="31"/>
      <c r="K135" s="31"/>
      <c r="L135" s="9" t="e">
        <f t="shared" si="2"/>
        <v>#DIV/0!</v>
      </c>
      <c r="M135" s="70" t="e">
        <f>SUM(L135:L137)/3</f>
        <v>#DIV/0!</v>
      </c>
      <c r="N135" s="31"/>
      <c r="O135" s="15"/>
      <c r="P135" s="86"/>
    </row>
    <row r="136" spans="1:16" ht="43.5" hidden="1" customHeight="1" x14ac:dyDescent="0.25">
      <c r="A136" s="44"/>
      <c r="B136" s="44"/>
      <c r="C136" s="47"/>
      <c r="D136" s="42"/>
      <c r="E136" s="51"/>
      <c r="F136" s="42"/>
      <c r="G136" s="3" t="s">
        <v>8</v>
      </c>
      <c r="H136" s="17" t="s">
        <v>39</v>
      </c>
      <c r="I136" s="4" t="s">
        <v>33</v>
      </c>
      <c r="J136" s="31"/>
      <c r="K136" s="31"/>
      <c r="L136" s="9" t="e">
        <f t="shared" si="2"/>
        <v>#DIV/0!</v>
      </c>
      <c r="M136" s="69"/>
      <c r="N136" s="31"/>
      <c r="O136" s="3"/>
      <c r="P136" s="86"/>
    </row>
    <row r="137" spans="1:16" ht="43.5" hidden="1" customHeight="1" x14ac:dyDescent="0.25">
      <c r="A137" s="44"/>
      <c r="B137" s="44"/>
      <c r="C137" s="47"/>
      <c r="D137" s="42"/>
      <c r="E137" s="51"/>
      <c r="F137" s="42"/>
      <c r="G137" s="3" t="s">
        <v>8</v>
      </c>
      <c r="H137" s="17" t="s">
        <v>29</v>
      </c>
      <c r="I137" s="4" t="s">
        <v>33</v>
      </c>
      <c r="J137" s="31"/>
      <c r="K137" s="31"/>
      <c r="L137" s="9" t="e">
        <f t="shared" si="2"/>
        <v>#DIV/0!</v>
      </c>
      <c r="M137" s="53"/>
      <c r="N137" s="31"/>
      <c r="O137" s="3"/>
      <c r="P137" s="86"/>
    </row>
    <row r="138" spans="1:16" ht="43.5" hidden="1" customHeight="1" x14ac:dyDescent="0.25">
      <c r="A138" s="44"/>
      <c r="B138" s="44"/>
      <c r="C138" s="47"/>
      <c r="D138" s="42"/>
      <c r="E138" s="51"/>
      <c r="F138" s="42"/>
      <c r="G138" s="3" t="s">
        <v>9</v>
      </c>
      <c r="H138" s="17" t="s">
        <v>40</v>
      </c>
      <c r="I138" s="4" t="s">
        <v>36</v>
      </c>
      <c r="J138" s="31"/>
      <c r="K138" s="31"/>
      <c r="L138" s="9" t="e">
        <f t="shared" si="2"/>
        <v>#DIV/0!</v>
      </c>
      <c r="M138" s="10" t="e">
        <f>L138</f>
        <v>#DIV/0!</v>
      </c>
      <c r="N138" s="31"/>
      <c r="O138" s="3"/>
      <c r="P138" s="86"/>
    </row>
    <row r="139" spans="1:16" ht="43.5" hidden="1" customHeight="1" x14ac:dyDescent="0.25">
      <c r="A139" s="44"/>
      <c r="B139" s="44"/>
      <c r="C139" s="47"/>
      <c r="D139" s="42">
        <v>4</v>
      </c>
      <c r="E139" s="51" t="s">
        <v>145</v>
      </c>
      <c r="F139" s="42" t="s">
        <v>4</v>
      </c>
      <c r="G139" s="3" t="s">
        <v>8</v>
      </c>
      <c r="H139" s="17" t="s">
        <v>41</v>
      </c>
      <c r="I139" s="4" t="s">
        <v>33</v>
      </c>
      <c r="J139" s="31"/>
      <c r="K139" s="31"/>
      <c r="L139" s="9" t="e">
        <f t="shared" si="2"/>
        <v>#DIV/0!</v>
      </c>
      <c r="M139" s="65" t="e">
        <f>SUM(L139:L141)/3</f>
        <v>#DIV/0!</v>
      </c>
      <c r="N139" s="31"/>
      <c r="O139" s="15"/>
      <c r="P139" s="86"/>
    </row>
    <row r="140" spans="1:16" ht="43.5" hidden="1" customHeight="1" x14ac:dyDescent="0.25">
      <c r="A140" s="44"/>
      <c r="B140" s="44"/>
      <c r="C140" s="47"/>
      <c r="D140" s="42"/>
      <c r="E140" s="51"/>
      <c r="F140" s="42"/>
      <c r="G140" s="3" t="s">
        <v>8</v>
      </c>
      <c r="H140" s="17" t="s">
        <v>39</v>
      </c>
      <c r="I140" s="4" t="s">
        <v>33</v>
      </c>
      <c r="J140" s="31"/>
      <c r="K140" s="31"/>
      <c r="L140" s="9" t="e">
        <f t="shared" ref="L140:L150" si="3">K140/J140*100</f>
        <v>#DIV/0!</v>
      </c>
      <c r="M140" s="65"/>
      <c r="N140" s="31"/>
      <c r="O140" s="3"/>
      <c r="P140" s="86"/>
    </row>
    <row r="141" spans="1:16" ht="43.5" hidden="1" customHeight="1" x14ac:dyDescent="0.25">
      <c r="A141" s="44"/>
      <c r="B141" s="44"/>
      <c r="C141" s="47"/>
      <c r="D141" s="42"/>
      <c r="E141" s="51"/>
      <c r="F141" s="42"/>
      <c r="G141" s="3" t="s">
        <v>8</v>
      </c>
      <c r="H141" s="17" t="s">
        <v>29</v>
      </c>
      <c r="I141" s="4" t="s">
        <v>33</v>
      </c>
      <c r="J141" s="31"/>
      <c r="K141" s="31"/>
      <c r="L141" s="9" t="e">
        <f t="shared" si="3"/>
        <v>#DIV/0!</v>
      </c>
      <c r="M141" s="65"/>
      <c r="N141" s="31"/>
      <c r="O141" s="3"/>
      <c r="P141" s="86"/>
    </row>
    <row r="142" spans="1:16" ht="43.5" hidden="1" customHeight="1" x14ac:dyDescent="0.25">
      <c r="A142" s="44"/>
      <c r="B142" s="44"/>
      <c r="C142" s="47"/>
      <c r="D142" s="42"/>
      <c r="E142" s="51"/>
      <c r="F142" s="42"/>
      <c r="G142" s="3" t="s">
        <v>9</v>
      </c>
      <c r="H142" s="17" t="s">
        <v>40</v>
      </c>
      <c r="I142" s="4" t="s">
        <v>36</v>
      </c>
      <c r="J142" s="31"/>
      <c r="K142" s="31"/>
      <c r="L142" s="9" t="e">
        <f t="shared" si="3"/>
        <v>#DIV/0!</v>
      </c>
      <c r="M142" s="10" t="e">
        <f>L142</f>
        <v>#DIV/0!</v>
      </c>
      <c r="N142" s="31"/>
      <c r="O142" s="3"/>
      <c r="P142" s="86"/>
    </row>
    <row r="143" spans="1:16" ht="43.5" hidden="1" customHeight="1" x14ac:dyDescent="0.25">
      <c r="A143" s="44"/>
      <c r="B143" s="44"/>
      <c r="C143" s="47"/>
      <c r="D143" s="42">
        <v>5</v>
      </c>
      <c r="E143" s="51" t="s">
        <v>146</v>
      </c>
      <c r="F143" s="42" t="s">
        <v>4</v>
      </c>
      <c r="G143" s="3" t="s">
        <v>8</v>
      </c>
      <c r="H143" s="17" t="s">
        <v>41</v>
      </c>
      <c r="I143" s="4" t="s">
        <v>33</v>
      </c>
      <c r="J143" s="31"/>
      <c r="K143" s="31"/>
      <c r="L143" s="9" t="e">
        <f t="shared" si="3"/>
        <v>#DIV/0!</v>
      </c>
      <c r="M143" s="65" t="e">
        <f>SUM(L143:L145)/3</f>
        <v>#DIV/0!</v>
      </c>
      <c r="N143" s="31"/>
      <c r="O143" s="31"/>
      <c r="P143" s="86"/>
    </row>
    <row r="144" spans="1:16" ht="43.5" hidden="1" customHeight="1" x14ac:dyDescent="0.25">
      <c r="A144" s="44"/>
      <c r="B144" s="44"/>
      <c r="C144" s="47"/>
      <c r="D144" s="42"/>
      <c r="E144" s="51"/>
      <c r="F144" s="42"/>
      <c r="G144" s="3" t="s">
        <v>8</v>
      </c>
      <c r="H144" s="17" t="s">
        <v>39</v>
      </c>
      <c r="I144" s="4" t="s">
        <v>33</v>
      </c>
      <c r="J144" s="31"/>
      <c r="K144" s="31"/>
      <c r="L144" s="9" t="e">
        <f t="shared" si="3"/>
        <v>#DIV/0!</v>
      </c>
      <c r="M144" s="65"/>
      <c r="N144" s="31"/>
      <c r="O144" s="31"/>
      <c r="P144" s="86"/>
    </row>
    <row r="145" spans="1:16" ht="43.5" hidden="1" customHeight="1" x14ac:dyDescent="0.25">
      <c r="A145" s="44"/>
      <c r="B145" s="44"/>
      <c r="C145" s="47"/>
      <c r="D145" s="42"/>
      <c r="E145" s="51"/>
      <c r="F145" s="42"/>
      <c r="G145" s="3" t="s">
        <v>8</v>
      </c>
      <c r="H145" s="17" t="s">
        <v>29</v>
      </c>
      <c r="I145" s="4" t="s">
        <v>33</v>
      </c>
      <c r="J145" s="31"/>
      <c r="K145" s="31"/>
      <c r="L145" s="9" t="e">
        <f t="shared" si="3"/>
        <v>#DIV/0!</v>
      </c>
      <c r="M145" s="65"/>
      <c r="N145" s="31"/>
      <c r="O145" s="31"/>
      <c r="P145" s="86"/>
    </row>
    <row r="146" spans="1:16" ht="43.5" hidden="1" customHeight="1" x14ac:dyDescent="0.25">
      <c r="A146" s="44"/>
      <c r="B146" s="44"/>
      <c r="C146" s="47"/>
      <c r="D146" s="42"/>
      <c r="E146" s="51"/>
      <c r="F146" s="42"/>
      <c r="G146" s="3" t="s">
        <v>9</v>
      </c>
      <c r="H146" s="17" t="s">
        <v>40</v>
      </c>
      <c r="I146" s="4" t="s">
        <v>36</v>
      </c>
      <c r="J146" s="31"/>
      <c r="K146" s="31"/>
      <c r="L146" s="9" t="e">
        <f t="shared" si="3"/>
        <v>#DIV/0!</v>
      </c>
      <c r="M146" s="10" t="e">
        <f>L146</f>
        <v>#DIV/0!</v>
      </c>
      <c r="N146" s="31"/>
      <c r="O146" s="31"/>
      <c r="P146" s="86"/>
    </row>
    <row r="147" spans="1:16" ht="43.5" hidden="1" customHeight="1" x14ac:dyDescent="0.25">
      <c r="A147" s="44"/>
      <c r="B147" s="44"/>
      <c r="C147" s="47"/>
      <c r="D147" s="42">
        <v>6</v>
      </c>
      <c r="E147" s="51" t="s">
        <v>147</v>
      </c>
      <c r="F147" s="42" t="s">
        <v>4</v>
      </c>
      <c r="G147" s="3" t="s">
        <v>8</v>
      </c>
      <c r="H147" s="17" t="s">
        <v>41</v>
      </c>
      <c r="I147" s="4" t="s">
        <v>33</v>
      </c>
      <c r="J147" s="31"/>
      <c r="K147" s="31"/>
      <c r="L147" s="9" t="e">
        <f t="shared" si="3"/>
        <v>#DIV/0!</v>
      </c>
      <c r="M147" s="65" t="e">
        <f>SUM(L147:L149)/3</f>
        <v>#DIV/0!</v>
      </c>
      <c r="N147" s="31"/>
      <c r="O147" s="31"/>
      <c r="P147" s="86"/>
    </row>
    <row r="148" spans="1:16" ht="43.5" hidden="1" customHeight="1" x14ac:dyDescent="0.25">
      <c r="A148" s="44"/>
      <c r="B148" s="44"/>
      <c r="C148" s="47"/>
      <c r="D148" s="42"/>
      <c r="E148" s="51"/>
      <c r="F148" s="42"/>
      <c r="G148" s="3" t="s">
        <v>8</v>
      </c>
      <c r="H148" s="17" t="s">
        <v>39</v>
      </c>
      <c r="I148" s="4" t="s">
        <v>33</v>
      </c>
      <c r="J148" s="31"/>
      <c r="K148" s="31"/>
      <c r="L148" s="9" t="e">
        <f t="shared" si="3"/>
        <v>#DIV/0!</v>
      </c>
      <c r="M148" s="65"/>
      <c r="N148" s="31"/>
      <c r="O148" s="31"/>
      <c r="P148" s="86"/>
    </row>
    <row r="149" spans="1:16" ht="43.5" hidden="1" customHeight="1" x14ac:dyDescent="0.25">
      <c r="A149" s="44"/>
      <c r="B149" s="44"/>
      <c r="C149" s="47"/>
      <c r="D149" s="42"/>
      <c r="E149" s="51"/>
      <c r="F149" s="42"/>
      <c r="G149" s="3" t="s">
        <v>8</v>
      </c>
      <c r="H149" s="17" t="s">
        <v>29</v>
      </c>
      <c r="I149" s="4" t="s">
        <v>33</v>
      </c>
      <c r="J149" s="31"/>
      <c r="K149" s="31"/>
      <c r="L149" s="9" t="e">
        <f t="shared" si="3"/>
        <v>#DIV/0!</v>
      </c>
      <c r="M149" s="65"/>
      <c r="N149" s="31"/>
      <c r="O149" s="31"/>
      <c r="P149" s="86"/>
    </row>
    <row r="150" spans="1:16" ht="43.5" hidden="1" customHeight="1" x14ac:dyDescent="0.25">
      <c r="A150" s="44"/>
      <c r="B150" s="44"/>
      <c r="C150" s="47"/>
      <c r="D150" s="42"/>
      <c r="E150" s="51"/>
      <c r="F150" s="42"/>
      <c r="G150" s="3" t="s">
        <v>9</v>
      </c>
      <c r="H150" s="17" t="s">
        <v>40</v>
      </c>
      <c r="I150" s="4" t="s">
        <v>36</v>
      </c>
      <c r="J150" s="31"/>
      <c r="K150" s="31"/>
      <c r="L150" s="9" t="e">
        <f t="shared" si="3"/>
        <v>#DIV/0!</v>
      </c>
      <c r="M150" s="10" t="e">
        <f>L150</f>
        <v>#DIV/0!</v>
      </c>
      <c r="N150" s="31"/>
      <c r="O150" s="31"/>
      <c r="P150" s="86"/>
    </row>
    <row r="151" spans="1:16" ht="43.5" hidden="1" customHeight="1" x14ac:dyDescent="0.25">
      <c r="A151" s="44"/>
      <c r="B151" s="44"/>
      <c r="C151" s="47"/>
      <c r="D151" s="42">
        <v>7</v>
      </c>
      <c r="E151" s="51" t="s">
        <v>148</v>
      </c>
      <c r="F151" s="42" t="s">
        <v>4</v>
      </c>
      <c r="G151" s="3" t="s">
        <v>8</v>
      </c>
      <c r="H151" s="17" t="s">
        <v>41</v>
      </c>
      <c r="I151" s="4" t="s">
        <v>33</v>
      </c>
      <c r="J151" s="31"/>
      <c r="K151" s="31"/>
      <c r="L151" s="9" t="e">
        <f t="shared" ref="L151:L202" si="4">K151/J151*100</f>
        <v>#DIV/0!</v>
      </c>
      <c r="M151" s="65" t="e">
        <f>SUM(L151:L153)/3</f>
        <v>#DIV/0!</v>
      </c>
      <c r="N151" s="31"/>
      <c r="O151" s="3" t="s">
        <v>87</v>
      </c>
      <c r="P151" s="86"/>
    </row>
    <row r="152" spans="1:16" ht="43.5" hidden="1" customHeight="1" x14ac:dyDescent="0.25">
      <c r="A152" s="44"/>
      <c r="B152" s="44"/>
      <c r="C152" s="47"/>
      <c r="D152" s="42"/>
      <c r="E152" s="51"/>
      <c r="F152" s="42"/>
      <c r="G152" s="3" t="s">
        <v>8</v>
      </c>
      <c r="H152" s="17" t="s">
        <v>39</v>
      </c>
      <c r="I152" s="4" t="s">
        <v>33</v>
      </c>
      <c r="J152" s="31"/>
      <c r="K152" s="31"/>
      <c r="L152" s="9" t="e">
        <f t="shared" si="4"/>
        <v>#DIV/0!</v>
      </c>
      <c r="M152" s="65"/>
      <c r="N152" s="31"/>
      <c r="O152" s="3" t="s">
        <v>85</v>
      </c>
      <c r="P152" s="86"/>
    </row>
    <row r="153" spans="1:16" ht="43.5" hidden="1" customHeight="1" x14ac:dyDescent="0.25">
      <c r="A153" s="44"/>
      <c r="B153" s="44"/>
      <c r="C153" s="47"/>
      <c r="D153" s="42"/>
      <c r="E153" s="51"/>
      <c r="F153" s="42"/>
      <c r="G153" s="3" t="s">
        <v>8</v>
      </c>
      <c r="H153" s="17" t="s">
        <v>29</v>
      </c>
      <c r="I153" s="4" t="s">
        <v>33</v>
      </c>
      <c r="J153" s="31"/>
      <c r="K153" s="31"/>
      <c r="L153" s="9" t="e">
        <f t="shared" si="4"/>
        <v>#DIV/0!</v>
      </c>
      <c r="M153" s="65"/>
      <c r="N153" s="31"/>
      <c r="O153" s="3" t="s">
        <v>78</v>
      </c>
      <c r="P153" s="86"/>
    </row>
    <row r="154" spans="1:16" ht="43.5" hidden="1" customHeight="1" thickBot="1" x14ac:dyDescent="0.3">
      <c r="A154" s="44"/>
      <c r="B154" s="44"/>
      <c r="C154" s="47"/>
      <c r="D154" s="63"/>
      <c r="E154" s="64"/>
      <c r="F154" s="63"/>
      <c r="G154" s="12" t="s">
        <v>9</v>
      </c>
      <c r="H154" s="19" t="s">
        <v>40</v>
      </c>
      <c r="I154" s="13" t="s">
        <v>36</v>
      </c>
      <c r="J154" s="36"/>
      <c r="K154" s="36"/>
      <c r="L154" s="14">
        <v>100</v>
      </c>
      <c r="M154" s="11">
        <f>IF(L154&gt;110,110,L154)</f>
        <v>100</v>
      </c>
      <c r="N154" s="36" t="s">
        <v>128</v>
      </c>
      <c r="O154" s="12" t="s">
        <v>86</v>
      </c>
      <c r="P154" s="86"/>
    </row>
    <row r="155" spans="1:16" ht="43.5" hidden="1" customHeight="1" thickTop="1" x14ac:dyDescent="0.25">
      <c r="A155" s="44"/>
      <c r="B155" s="44"/>
      <c r="C155" s="47"/>
      <c r="D155" s="49">
        <v>8</v>
      </c>
      <c r="E155" s="50" t="s">
        <v>149</v>
      </c>
      <c r="F155" s="49" t="s">
        <v>4</v>
      </c>
      <c r="G155" s="15" t="s">
        <v>8</v>
      </c>
      <c r="H155" s="8" t="s">
        <v>41</v>
      </c>
      <c r="I155" s="10" t="s">
        <v>33</v>
      </c>
      <c r="J155" s="32"/>
      <c r="K155" s="32"/>
      <c r="L155" s="16" t="e">
        <f t="shared" si="4"/>
        <v>#DIV/0!</v>
      </c>
      <c r="M155" s="69" t="e">
        <f>SUM(L155:L157)/3</f>
        <v>#DIV/0!</v>
      </c>
      <c r="N155" s="32"/>
      <c r="O155" s="32"/>
      <c r="P155" s="86"/>
    </row>
    <row r="156" spans="1:16" ht="43.5" hidden="1" customHeight="1" x14ac:dyDescent="0.25">
      <c r="A156" s="44"/>
      <c r="B156" s="44"/>
      <c r="C156" s="47"/>
      <c r="D156" s="42"/>
      <c r="E156" s="51"/>
      <c r="F156" s="42"/>
      <c r="G156" s="3" t="s">
        <v>8</v>
      </c>
      <c r="H156" s="17" t="s">
        <v>39</v>
      </c>
      <c r="I156" s="4" t="s">
        <v>33</v>
      </c>
      <c r="J156" s="31"/>
      <c r="K156" s="31"/>
      <c r="L156" s="9" t="e">
        <f t="shared" si="4"/>
        <v>#DIV/0!</v>
      </c>
      <c r="M156" s="69"/>
      <c r="N156" s="31"/>
      <c r="O156" s="31"/>
      <c r="P156" s="86"/>
    </row>
    <row r="157" spans="1:16" ht="43.5" hidden="1" customHeight="1" x14ac:dyDescent="0.25">
      <c r="A157" s="44"/>
      <c r="B157" s="44"/>
      <c r="C157" s="47"/>
      <c r="D157" s="42"/>
      <c r="E157" s="51"/>
      <c r="F157" s="42"/>
      <c r="G157" s="3" t="s">
        <v>8</v>
      </c>
      <c r="H157" s="17" t="s">
        <v>29</v>
      </c>
      <c r="I157" s="4" t="s">
        <v>33</v>
      </c>
      <c r="J157" s="31"/>
      <c r="K157" s="31"/>
      <c r="L157" s="9" t="e">
        <f t="shared" si="4"/>
        <v>#DIV/0!</v>
      </c>
      <c r="M157" s="53"/>
      <c r="N157" s="31"/>
      <c r="O157" s="31"/>
      <c r="P157" s="86"/>
    </row>
    <row r="158" spans="1:16" ht="43.5" hidden="1" customHeight="1" thickBot="1" x14ac:dyDescent="0.3">
      <c r="A158" s="45"/>
      <c r="B158" s="45"/>
      <c r="C158" s="48"/>
      <c r="D158" s="63"/>
      <c r="E158" s="64"/>
      <c r="F158" s="63"/>
      <c r="G158" s="12" t="s">
        <v>9</v>
      </c>
      <c r="H158" s="19" t="s">
        <v>40</v>
      </c>
      <c r="I158" s="13" t="s">
        <v>36</v>
      </c>
      <c r="J158" s="36"/>
      <c r="K158" s="36"/>
      <c r="L158" s="29" t="e">
        <f t="shared" si="4"/>
        <v>#DIV/0!</v>
      </c>
      <c r="M158" s="11" t="e">
        <f>L158</f>
        <v>#DIV/0!</v>
      </c>
      <c r="N158" s="36"/>
      <c r="O158" s="36"/>
      <c r="P158" s="87"/>
    </row>
    <row r="159" spans="1:16" ht="43.5" customHeight="1" thickTop="1" x14ac:dyDescent="0.25">
      <c r="A159" s="43" t="s">
        <v>155</v>
      </c>
      <c r="B159" s="43" t="s">
        <v>154</v>
      </c>
      <c r="C159" s="46" t="s">
        <v>118</v>
      </c>
      <c r="D159" s="49">
        <v>1</v>
      </c>
      <c r="E159" s="50" t="s">
        <v>120</v>
      </c>
      <c r="F159" s="49" t="s">
        <v>4</v>
      </c>
      <c r="G159" s="15" t="s">
        <v>8</v>
      </c>
      <c r="H159" s="8" t="s">
        <v>43</v>
      </c>
      <c r="I159" s="10" t="s">
        <v>33</v>
      </c>
      <c r="J159" s="32">
        <v>95</v>
      </c>
      <c r="K159" s="32">
        <v>95</v>
      </c>
      <c r="L159" s="9">
        <f t="shared" si="4"/>
        <v>100</v>
      </c>
      <c r="M159" s="52">
        <f>SUM(L159:L160)/2</f>
        <v>95.110294117647058</v>
      </c>
      <c r="N159" s="10"/>
      <c r="O159" s="15" t="s">
        <v>78</v>
      </c>
      <c r="P159" s="54">
        <f>_xlfn.AGGREGATE(9,6,M159:M170)/COUNTIF(M159:M170,"&gt;0")</f>
        <v>97.5625</v>
      </c>
    </row>
    <row r="160" spans="1:16" ht="43.5" customHeight="1" x14ac:dyDescent="0.25">
      <c r="A160" s="44"/>
      <c r="B160" s="44"/>
      <c r="C160" s="47"/>
      <c r="D160" s="42"/>
      <c r="E160" s="51"/>
      <c r="F160" s="42"/>
      <c r="G160" s="3" t="s">
        <v>9</v>
      </c>
      <c r="H160" s="17" t="s">
        <v>30</v>
      </c>
      <c r="I160" s="4" t="s">
        <v>37</v>
      </c>
      <c r="J160" s="31">
        <v>1360</v>
      </c>
      <c r="K160" s="31">
        <v>1227</v>
      </c>
      <c r="L160" s="9">
        <f>IF((K160/J160*100)&gt;110,110,K160/J160*100)</f>
        <v>90.220588235294116</v>
      </c>
      <c r="M160" s="53"/>
      <c r="N160" s="4" t="s">
        <v>129</v>
      </c>
      <c r="O160" s="3" t="s">
        <v>130</v>
      </c>
      <c r="P160" s="55"/>
    </row>
    <row r="161" spans="1:16" ht="43.5" customHeight="1" x14ac:dyDescent="0.25">
      <c r="A161" s="44"/>
      <c r="B161" s="44"/>
      <c r="C161" s="47"/>
      <c r="D161" s="57">
        <v>2</v>
      </c>
      <c r="E161" s="58" t="s">
        <v>119</v>
      </c>
      <c r="F161" s="57" t="s">
        <v>4</v>
      </c>
      <c r="G161" s="3" t="s">
        <v>8</v>
      </c>
      <c r="H161" s="17" t="s">
        <v>43</v>
      </c>
      <c r="I161" s="4" t="s">
        <v>33</v>
      </c>
      <c r="J161" s="31">
        <v>95</v>
      </c>
      <c r="K161" s="31">
        <v>95</v>
      </c>
      <c r="L161" s="9">
        <f t="shared" si="4"/>
        <v>100</v>
      </c>
      <c r="M161" s="59">
        <f>SUM(L161:L162)/2</f>
        <v>100.55147058823529</v>
      </c>
      <c r="N161" s="10"/>
      <c r="O161" s="15" t="s">
        <v>78</v>
      </c>
      <c r="P161" s="55"/>
    </row>
    <row r="162" spans="1:16" ht="43.5" customHeight="1" x14ac:dyDescent="0.25">
      <c r="A162" s="44"/>
      <c r="B162" s="44"/>
      <c r="C162" s="47"/>
      <c r="D162" s="49"/>
      <c r="E162" s="50"/>
      <c r="F162" s="49"/>
      <c r="G162" s="3" t="s">
        <v>9</v>
      </c>
      <c r="H162" s="17" t="s">
        <v>30</v>
      </c>
      <c r="I162" s="4" t="s">
        <v>37</v>
      </c>
      <c r="J162" s="31">
        <v>544</v>
      </c>
      <c r="K162" s="31">
        <v>550</v>
      </c>
      <c r="L162" s="9">
        <f>IF((K162/J162*100)&gt;110,110,K162/J162*100)</f>
        <v>101.10294117647058</v>
      </c>
      <c r="M162" s="59"/>
      <c r="N162" s="4" t="s">
        <v>129</v>
      </c>
      <c r="O162" s="3" t="s">
        <v>130</v>
      </c>
      <c r="P162" s="55"/>
    </row>
    <row r="163" spans="1:16" ht="43.5" customHeight="1" x14ac:dyDescent="0.25">
      <c r="A163" s="44"/>
      <c r="B163" s="44"/>
      <c r="C163" s="47"/>
      <c r="D163" s="57">
        <v>3</v>
      </c>
      <c r="E163" s="58" t="s">
        <v>150</v>
      </c>
      <c r="F163" s="49" t="s">
        <v>4</v>
      </c>
      <c r="G163" s="15" t="s">
        <v>8</v>
      </c>
      <c r="H163" s="8" t="s">
        <v>43</v>
      </c>
      <c r="I163" s="10" t="s">
        <v>33</v>
      </c>
      <c r="J163" s="31">
        <v>95</v>
      </c>
      <c r="K163" s="31">
        <v>95</v>
      </c>
      <c r="L163" s="9">
        <f t="shared" si="4"/>
        <v>100</v>
      </c>
      <c r="M163" s="60">
        <f>SUM(L163:L164)/2</f>
        <v>97.647058823529406</v>
      </c>
      <c r="N163" s="10"/>
      <c r="O163" s="15" t="s">
        <v>78</v>
      </c>
      <c r="P163" s="55"/>
    </row>
    <row r="164" spans="1:16" ht="43.5" customHeight="1" x14ac:dyDescent="0.25">
      <c r="A164" s="44"/>
      <c r="B164" s="44"/>
      <c r="C164" s="47"/>
      <c r="D164" s="49"/>
      <c r="E164" s="50"/>
      <c r="F164" s="42"/>
      <c r="G164" s="3" t="s">
        <v>9</v>
      </c>
      <c r="H164" s="17" t="s">
        <v>30</v>
      </c>
      <c r="I164" s="4" t="s">
        <v>37</v>
      </c>
      <c r="J164" s="31">
        <v>1020</v>
      </c>
      <c r="K164" s="31">
        <v>972</v>
      </c>
      <c r="L164" s="9">
        <f>IF((K164/J164*100)&gt;110,110,K164/J164*100)</f>
        <v>95.294117647058812</v>
      </c>
      <c r="M164" s="61"/>
      <c r="N164" s="4" t="s">
        <v>129</v>
      </c>
      <c r="O164" s="3" t="s">
        <v>130</v>
      </c>
      <c r="P164" s="55"/>
    </row>
    <row r="165" spans="1:16" ht="43.5" customHeight="1" x14ac:dyDescent="0.25">
      <c r="A165" s="44"/>
      <c r="B165" s="44"/>
      <c r="C165" s="47"/>
      <c r="D165" s="57">
        <v>4</v>
      </c>
      <c r="E165" s="58" t="s">
        <v>121</v>
      </c>
      <c r="F165" s="57" t="s">
        <v>4</v>
      </c>
      <c r="G165" s="3" t="s">
        <v>8</v>
      </c>
      <c r="H165" s="17" t="s">
        <v>43</v>
      </c>
      <c r="I165" s="4" t="s">
        <v>33</v>
      </c>
      <c r="J165" s="31">
        <v>95</v>
      </c>
      <c r="K165" s="31">
        <v>100</v>
      </c>
      <c r="L165" s="9">
        <v>100</v>
      </c>
      <c r="M165" s="59">
        <f>SUM(L165:L166)/2</f>
        <v>96.941176470588232</v>
      </c>
      <c r="N165" s="10"/>
      <c r="O165" s="15" t="s">
        <v>78</v>
      </c>
      <c r="P165" s="55"/>
    </row>
    <row r="166" spans="1:16" ht="43.5" customHeight="1" thickBot="1" x14ac:dyDescent="0.3">
      <c r="A166" s="44"/>
      <c r="B166" s="44"/>
      <c r="C166" s="47"/>
      <c r="D166" s="49"/>
      <c r="E166" s="50"/>
      <c r="F166" s="49"/>
      <c r="G166" s="3" t="s">
        <v>9</v>
      </c>
      <c r="H166" s="17" t="s">
        <v>30</v>
      </c>
      <c r="I166" s="4" t="s">
        <v>37</v>
      </c>
      <c r="J166" s="31">
        <v>1700</v>
      </c>
      <c r="K166" s="31">
        <v>1596</v>
      </c>
      <c r="L166" s="9">
        <f>IF((K166/J166*100)&gt;110,110,K166/J166*100)</f>
        <v>93.882352941176478</v>
      </c>
      <c r="M166" s="59"/>
      <c r="N166" s="4" t="s">
        <v>129</v>
      </c>
      <c r="O166" s="3" t="s">
        <v>130</v>
      </c>
      <c r="P166" s="55"/>
    </row>
    <row r="167" spans="1:16" ht="43.5" hidden="1" customHeight="1" x14ac:dyDescent="0.25">
      <c r="A167" s="44"/>
      <c r="B167" s="44"/>
      <c r="C167" s="47"/>
      <c r="D167" s="57">
        <v>5</v>
      </c>
      <c r="E167" s="58" t="s">
        <v>122</v>
      </c>
      <c r="F167" s="57" t="s">
        <v>4</v>
      </c>
      <c r="G167" s="3" t="s">
        <v>8</v>
      </c>
      <c r="H167" s="17" t="s">
        <v>43</v>
      </c>
      <c r="I167" s="4" t="s">
        <v>33</v>
      </c>
      <c r="J167" s="31"/>
      <c r="K167" s="31"/>
      <c r="L167" s="9" t="e">
        <f t="shared" si="4"/>
        <v>#DIV/0!</v>
      </c>
      <c r="M167" s="59" t="e">
        <f>SUM(L167:L168)/2</f>
        <v>#DIV/0!</v>
      </c>
      <c r="N167" s="10"/>
      <c r="O167" s="15" t="s">
        <v>78</v>
      </c>
      <c r="P167" s="55"/>
    </row>
    <row r="168" spans="1:16" ht="43.5" hidden="1" customHeight="1" x14ac:dyDescent="0.25">
      <c r="A168" s="44"/>
      <c r="B168" s="44"/>
      <c r="C168" s="47"/>
      <c r="D168" s="49"/>
      <c r="E168" s="50"/>
      <c r="F168" s="49"/>
      <c r="G168" s="3" t="s">
        <v>9</v>
      </c>
      <c r="H168" s="17" t="s">
        <v>30</v>
      </c>
      <c r="I168" s="4" t="s">
        <v>37</v>
      </c>
      <c r="J168" s="31"/>
      <c r="K168" s="31"/>
      <c r="L168" s="9" t="e">
        <f>IF((K168/J168*100)&gt;110,110,K168/J168*100)</f>
        <v>#DIV/0!</v>
      </c>
      <c r="M168" s="59"/>
      <c r="N168" s="4" t="s">
        <v>129</v>
      </c>
      <c r="O168" s="3" t="s">
        <v>130</v>
      </c>
      <c r="P168" s="55"/>
    </row>
    <row r="169" spans="1:16" ht="43.5" hidden="1" customHeight="1" x14ac:dyDescent="0.25">
      <c r="A169" s="44"/>
      <c r="B169" s="44"/>
      <c r="C169" s="47"/>
      <c r="D169" s="42">
        <v>6</v>
      </c>
      <c r="E169" s="51" t="s">
        <v>123</v>
      </c>
      <c r="F169" s="42" t="s">
        <v>4</v>
      </c>
      <c r="G169" s="3" t="s">
        <v>8</v>
      </c>
      <c r="H169" s="17" t="s">
        <v>43</v>
      </c>
      <c r="I169" s="4" t="s">
        <v>33</v>
      </c>
      <c r="J169" s="31"/>
      <c r="K169" s="31"/>
      <c r="L169" s="9" t="e">
        <f t="shared" si="4"/>
        <v>#DIV/0!</v>
      </c>
      <c r="M169" s="60" t="e">
        <f>SUM(L169:L170)/2</f>
        <v>#DIV/0!</v>
      </c>
      <c r="N169" s="10"/>
      <c r="O169" s="15" t="s">
        <v>78</v>
      </c>
      <c r="P169" s="55"/>
    </row>
    <row r="170" spans="1:16" ht="43.5" hidden="1" customHeight="1" thickBot="1" x14ac:dyDescent="0.3">
      <c r="A170" s="45"/>
      <c r="B170" s="45"/>
      <c r="C170" s="48"/>
      <c r="D170" s="63"/>
      <c r="E170" s="64"/>
      <c r="F170" s="63"/>
      <c r="G170" s="12" t="s">
        <v>9</v>
      </c>
      <c r="H170" s="19" t="s">
        <v>30</v>
      </c>
      <c r="I170" s="13" t="s">
        <v>37</v>
      </c>
      <c r="J170" s="36"/>
      <c r="K170" s="36"/>
      <c r="L170" s="9" t="e">
        <f>IF((K170/J170*100)&gt;110,110,K170/J170*100)</f>
        <v>#DIV/0!</v>
      </c>
      <c r="M170" s="78"/>
      <c r="N170" s="13" t="s">
        <v>129</v>
      </c>
      <c r="O170" s="12" t="s">
        <v>130</v>
      </c>
      <c r="P170" s="56"/>
    </row>
    <row r="171" spans="1:16" ht="43.5" hidden="1" customHeight="1" thickTop="1" x14ac:dyDescent="0.25">
      <c r="A171" s="43"/>
      <c r="B171" s="43"/>
      <c r="C171" s="46" t="s">
        <v>151</v>
      </c>
      <c r="D171" s="49">
        <v>1</v>
      </c>
      <c r="E171" s="50" t="s">
        <v>120</v>
      </c>
      <c r="F171" s="49" t="s">
        <v>4</v>
      </c>
      <c r="G171" s="15" t="s">
        <v>8</v>
      </c>
      <c r="H171" s="8" t="s">
        <v>43</v>
      </c>
      <c r="I171" s="10" t="s">
        <v>33</v>
      </c>
      <c r="J171" s="32"/>
      <c r="K171" s="32"/>
      <c r="L171" s="9" t="e">
        <f t="shared" ref="L171" si="5">K171/J171*100</f>
        <v>#DIV/0!</v>
      </c>
      <c r="M171" s="52" t="e">
        <f>SUM(L171:L172)/2</f>
        <v>#DIV/0!</v>
      </c>
      <c r="N171" s="10"/>
      <c r="O171" s="15" t="s">
        <v>78</v>
      </c>
      <c r="P171" s="54" t="e">
        <f>_xlfn.AGGREGATE(9,6,M171:M182)/COUNTIF(M171:M182,"&gt;0")</f>
        <v>#DIV/0!</v>
      </c>
    </row>
    <row r="172" spans="1:16" ht="43.5" hidden="1" customHeight="1" x14ac:dyDescent="0.25">
      <c r="A172" s="44"/>
      <c r="B172" s="44"/>
      <c r="C172" s="47"/>
      <c r="D172" s="42"/>
      <c r="E172" s="51"/>
      <c r="F172" s="42"/>
      <c r="G172" s="3" t="s">
        <v>9</v>
      </c>
      <c r="H172" s="17" t="s">
        <v>30</v>
      </c>
      <c r="I172" s="4" t="s">
        <v>37</v>
      </c>
      <c r="J172" s="31"/>
      <c r="K172" s="31"/>
      <c r="L172" s="9" t="e">
        <f>IF((K172/J172*100)&gt;110,110,K172/J172*100)</f>
        <v>#DIV/0!</v>
      </c>
      <c r="M172" s="53"/>
      <c r="N172" s="4" t="s">
        <v>129</v>
      </c>
      <c r="O172" s="3" t="s">
        <v>130</v>
      </c>
      <c r="P172" s="55"/>
    </row>
    <row r="173" spans="1:16" ht="43.5" hidden="1" customHeight="1" x14ac:dyDescent="0.25">
      <c r="A173" s="44"/>
      <c r="B173" s="44"/>
      <c r="C173" s="47"/>
      <c r="D173" s="57">
        <v>2</v>
      </c>
      <c r="E173" s="58" t="s">
        <v>119</v>
      </c>
      <c r="F173" s="57" t="s">
        <v>4</v>
      </c>
      <c r="G173" s="3" t="s">
        <v>8</v>
      </c>
      <c r="H173" s="17" t="s">
        <v>43</v>
      </c>
      <c r="I173" s="4" t="s">
        <v>33</v>
      </c>
      <c r="J173" s="31"/>
      <c r="K173" s="31"/>
      <c r="L173" s="9" t="e">
        <f t="shared" ref="L173" si="6">K173/J173*100</f>
        <v>#DIV/0!</v>
      </c>
      <c r="M173" s="59" t="e">
        <f>SUM(L173:L174)/2</f>
        <v>#DIV/0!</v>
      </c>
      <c r="N173" s="10"/>
      <c r="O173" s="15" t="s">
        <v>78</v>
      </c>
      <c r="P173" s="55"/>
    </row>
    <row r="174" spans="1:16" ht="43.5" hidden="1" customHeight="1" x14ac:dyDescent="0.25">
      <c r="A174" s="44"/>
      <c r="B174" s="44"/>
      <c r="C174" s="47"/>
      <c r="D174" s="49"/>
      <c r="E174" s="50"/>
      <c r="F174" s="49"/>
      <c r="G174" s="3" t="s">
        <v>9</v>
      </c>
      <c r="H174" s="17" t="s">
        <v>30</v>
      </c>
      <c r="I174" s="4" t="s">
        <v>37</v>
      </c>
      <c r="J174" s="31"/>
      <c r="K174" s="31"/>
      <c r="L174" s="9" t="e">
        <f>IF((K174/J174*100)&gt;110,110,K174/J174*100)</f>
        <v>#DIV/0!</v>
      </c>
      <c r="M174" s="59"/>
      <c r="N174" s="4" t="s">
        <v>129</v>
      </c>
      <c r="O174" s="3" t="s">
        <v>130</v>
      </c>
      <c r="P174" s="55"/>
    </row>
    <row r="175" spans="1:16" ht="43.5" hidden="1" customHeight="1" x14ac:dyDescent="0.25">
      <c r="A175" s="44"/>
      <c r="B175" s="44"/>
      <c r="C175" s="47"/>
      <c r="D175" s="57">
        <v>3</v>
      </c>
      <c r="E175" s="58" t="s">
        <v>150</v>
      </c>
      <c r="F175" s="49" t="s">
        <v>4</v>
      </c>
      <c r="G175" s="15" t="s">
        <v>8</v>
      </c>
      <c r="H175" s="8" t="s">
        <v>43</v>
      </c>
      <c r="I175" s="10" t="s">
        <v>33</v>
      </c>
      <c r="J175" s="31"/>
      <c r="K175" s="31"/>
      <c r="L175" s="9" t="e">
        <f t="shared" ref="L175" si="7">K175/J175*100</f>
        <v>#DIV/0!</v>
      </c>
      <c r="M175" s="60" t="e">
        <f>SUM(L175:L176)/2</f>
        <v>#DIV/0!</v>
      </c>
      <c r="N175" s="10"/>
      <c r="O175" s="15" t="s">
        <v>78</v>
      </c>
      <c r="P175" s="55"/>
    </row>
    <row r="176" spans="1:16" ht="43.5" hidden="1" customHeight="1" x14ac:dyDescent="0.25">
      <c r="A176" s="44"/>
      <c r="B176" s="44"/>
      <c r="C176" s="47"/>
      <c r="D176" s="49"/>
      <c r="E176" s="50"/>
      <c r="F176" s="42"/>
      <c r="G176" s="3" t="s">
        <v>9</v>
      </c>
      <c r="H176" s="17" t="s">
        <v>30</v>
      </c>
      <c r="I176" s="4" t="s">
        <v>37</v>
      </c>
      <c r="J176" s="31"/>
      <c r="K176" s="31"/>
      <c r="L176" s="9" t="e">
        <f>IF((K176/J176*100)&gt;110,110,K176/J176*100)</f>
        <v>#DIV/0!</v>
      </c>
      <c r="M176" s="61"/>
      <c r="N176" s="4" t="s">
        <v>129</v>
      </c>
      <c r="O176" s="3" t="s">
        <v>130</v>
      </c>
      <c r="P176" s="55"/>
    </row>
    <row r="177" spans="1:16" ht="43.5" hidden="1" customHeight="1" x14ac:dyDescent="0.25">
      <c r="A177" s="44"/>
      <c r="B177" s="44"/>
      <c r="C177" s="47"/>
      <c r="D177" s="57">
        <v>4</v>
      </c>
      <c r="E177" s="58" t="s">
        <v>121</v>
      </c>
      <c r="F177" s="57" t="s">
        <v>4</v>
      </c>
      <c r="G177" s="3" t="s">
        <v>8</v>
      </c>
      <c r="H177" s="17" t="s">
        <v>43</v>
      </c>
      <c r="I177" s="4" t="s">
        <v>33</v>
      </c>
      <c r="J177" s="31"/>
      <c r="K177" s="31"/>
      <c r="L177" s="9">
        <v>100</v>
      </c>
      <c r="M177" s="59" t="e">
        <f>SUM(L177:L178)/2</f>
        <v>#DIV/0!</v>
      </c>
      <c r="N177" s="10"/>
      <c r="O177" s="15" t="s">
        <v>78</v>
      </c>
      <c r="P177" s="55"/>
    </row>
    <row r="178" spans="1:16" ht="43.5" hidden="1" customHeight="1" x14ac:dyDescent="0.25">
      <c r="A178" s="44"/>
      <c r="B178" s="44"/>
      <c r="C178" s="47"/>
      <c r="D178" s="49"/>
      <c r="E178" s="50"/>
      <c r="F178" s="49"/>
      <c r="G178" s="3" t="s">
        <v>9</v>
      </c>
      <c r="H178" s="17" t="s">
        <v>30</v>
      </c>
      <c r="I178" s="4" t="s">
        <v>37</v>
      </c>
      <c r="J178" s="31"/>
      <c r="K178" s="31"/>
      <c r="L178" s="9" t="e">
        <f>IF((K178/J178*100)&gt;110,110,K178/J178*100)</f>
        <v>#DIV/0!</v>
      </c>
      <c r="M178" s="59"/>
      <c r="N178" s="4" t="s">
        <v>129</v>
      </c>
      <c r="O178" s="3" t="s">
        <v>130</v>
      </c>
      <c r="P178" s="55"/>
    </row>
    <row r="179" spans="1:16" ht="43.5" hidden="1" customHeight="1" x14ac:dyDescent="0.25">
      <c r="A179" s="44"/>
      <c r="B179" s="44"/>
      <c r="C179" s="47"/>
      <c r="D179" s="57">
        <v>5</v>
      </c>
      <c r="E179" s="58" t="s">
        <v>122</v>
      </c>
      <c r="F179" s="57" t="s">
        <v>4</v>
      </c>
      <c r="G179" s="3" t="s">
        <v>8</v>
      </c>
      <c r="H179" s="17" t="s">
        <v>43</v>
      </c>
      <c r="I179" s="4" t="s">
        <v>33</v>
      </c>
      <c r="J179" s="31"/>
      <c r="K179" s="31"/>
      <c r="L179" s="9" t="e">
        <f t="shared" ref="L179" si="8">K179/J179*100</f>
        <v>#DIV/0!</v>
      </c>
      <c r="M179" s="59" t="e">
        <f>SUM(L179:L180)/2</f>
        <v>#DIV/0!</v>
      </c>
      <c r="N179" s="10"/>
      <c r="O179" s="15" t="s">
        <v>78</v>
      </c>
      <c r="P179" s="55"/>
    </row>
    <row r="180" spans="1:16" ht="43.5" hidden="1" customHeight="1" x14ac:dyDescent="0.25">
      <c r="A180" s="44"/>
      <c r="B180" s="44"/>
      <c r="C180" s="47"/>
      <c r="D180" s="49"/>
      <c r="E180" s="50"/>
      <c r="F180" s="49"/>
      <c r="G180" s="3" t="s">
        <v>9</v>
      </c>
      <c r="H180" s="17" t="s">
        <v>30</v>
      </c>
      <c r="I180" s="4" t="s">
        <v>37</v>
      </c>
      <c r="J180" s="31"/>
      <c r="K180" s="31"/>
      <c r="L180" s="9" t="e">
        <f>IF((K180/J180*100)&gt;110,110,K180/J180*100)</f>
        <v>#DIV/0!</v>
      </c>
      <c r="M180" s="59"/>
      <c r="N180" s="4" t="s">
        <v>129</v>
      </c>
      <c r="O180" s="3" t="s">
        <v>130</v>
      </c>
      <c r="P180" s="55"/>
    </row>
    <row r="181" spans="1:16" ht="43.5" hidden="1" customHeight="1" x14ac:dyDescent="0.25">
      <c r="A181" s="44"/>
      <c r="B181" s="44"/>
      <c r="C181" s="47"/>
      <c r="D181" s="42">
        <v>6</v>
      </c>
      <c r="E181" s="51" t="s">
        <v>123</v>
      </c>
      <c r="F181" s="42" t="s">
        <v>4</v>
      </c>
      <c r="G181" s="3" t="s">
        <v>8</v>
      </c>
      <c r="H181" s="17" t="s">
        <v>43</v>
      </c>
      <c r="I181" s="4" t="s">
        <v>33</v>
      </c>
      <c r="J181" s="31"/>
      <c r="K181" s="31"/>
      <c r="L181" s="9" t="e">
        <f t="shared" ref="L181" si="9">K181/J181*100</f>
        <v>#DIV/0!</v>
      </c>
      <c r="M181" s="60" t="e">
        <f>SUM(L181:L182)/2</f>
        <v>#DIV/0!</v>
      </c>
      <c r="N181" s="10"/>
      <c r="O181" s="15" t="s">
        <v>78</v>
      </c>
      <c r="P181" s="55"/>
    </row>
    <row r="182" spans="1:16" ht="43.5" hidden="1" customHeight="1" thickBot="1" x14ac:dyDescent="0.3">
      <c r="A182" s="45"/>
      <c r="B182" s="45"/>
      <c r="C182" s="48"/>
      <c r="D182" s="63"/>
      <c r="E182" s="64"/>
      <c r="F182" s="63"/>
      <c r="G182" s="12" t="s">
        <v>9</v>
      </c>
      <c r="H182" s="19" t="s">
        <v>30</v>
      </c>
      <c r="I182" s="13" t="s">
        <v>37</v>
      </c>
      <c r="J182" s="36"/>
      <c r="K182" s="36"/>
      <c r="L182" s="9" t="e">
        <f>IF((K182/J182*100)&gt;110,110,K182/J182*100)</f>
        <v>#DIV/0!</v>
      </c>
      <c r="M182" s="78"/>
      <c r="N182" s="13" t="s">
        <v>129</v>
      </c>
      <c r="O182" s="12" t="s">
        <v>130</v>
      </c>
      <c r="P182" s="56"/>
    </row>
    <row r="183" spans="1:16" ht="43.5" customHeight="1" thickTop="1" x14ac:dyDescent="0.25">
      <c r="A183" s="43" t="s">
        <v>155</v>
      </c>
      <c r="B183" s="43" t="s">
        <v>154</v>
      </c>
      <c r="C183" s="76" t="s">
        <v>116</v>
      </c>
      <c r="D183" s="68">
        <v>1</v>
      </c>
      <c r="E183" s="66" t="s">
        <v>117</v>
      </c>
      <c r="F183" s="68" t="s">
        <v>4</v>
      </c>
      <c r="G183" s="15" t="s">
        <v>8</v>
      </c>
      <c r="H183" s="8" t="s">
        <v>43</v>
      </c>
      <c r="I183" s="10" t="s">
        <v>33</v>
      </c>
      <c r="J183" s="32">
        <v>95</v>
      </c>
      <c r="K183" s="32">
        <v>95</v>
      </c>
      <c r="L183" s="16">
        <f t="shared" si="4"/>
        <v>100</v>
      </c>
      <c r="M183" s="23">
        <f>L183</f>
        <v>100</v>
      </c>
      <c r="N183" s="32"/>
      <c r="O183" s="32" t="s">
        <v>78</v>
      </c>
      <c r="P183" s="89">
        <f>_xlfn.AGGREGATE(9,6,M183:M184)/2</f>
        <v>105</v>
      </c>
    </row>
    <row r="184" spans="1:16" ht="43.5" customHeight="1" thickBot="1" x14ac:dyDescent="0.3">
      <c r="A184" s="45"/>
      <c r="B184" s="45"/>
      <c r="C184" s="77"/>
      <c r="D184" s="74"/>
      <c r="E184" s="75"/>
      <c r="F184" s="74"/>
      <c r="G184" s="12" t="s">
        <v>9</v>
      </c>
      <c r="H184" s="19" t="s">
        <v>40</v>
      </c>
      <c r="I184" s="13" t="s">
        <v>36</v>
      </c>
      <c r="J184" s="36">
        <v>35</v>
      </c>
      <c r="K184" s="36">
        <v>41</v>
      </c>
      <c r="L184" s="14">
        <f>IF((K184/J184*100)&gt;110,110,K184/J184*100)</f>
        <v>110</v>
      </c>
      <c r="M184" s="14">
        <f t="shared" ref="M184:M188" si="10">L184</f>
        <v>110</v>
      </c>
      <c r="N184" s="36"/>
      <c r="O184" s="36" t="s">
        <v>77</v>
      </c>
      <c r="P184" s="91"/>
    </row>
    <row r="185" spans="1:16" ht="43.5" customHeight="1" thickTop="1" x14ac:dyDescent="0.25">
      <c r="A185" s="43" t="s">
        <v>155</v>
      </c>
      <c r="B185" s="43" t="s">
        <v>154</v>
      </c>
      <c r="C185" s="76" t="s">
        <v>115</v>
      </c>
      <c r="D185" s="68">
        <v>1</v>
      </c>
      <c r="E185" s="66" t="s">
        <v>114</v>
      </c>
      <c r="F185" s="68" t="s">
        <v>4</v>
      </c>
      <c r="G185" s="15" t="s">
        <v>8</v>
      </c>
      <c r="H185" s="8" t="s">
        <v>43</v>
      </c>
      <c r="I185" s="10" t="s">
        <v>33</v>
      </c>
      <c r="J185" s="32">
        <v>95</v>
      </c>
      <c r="K185" s="32">
        <v>95</v>
      </c>
      <c r="L185" s="16">
        <f t="shared" si="4"/>
        <v>100</v>
      </c>
      <c r="M185" s="7">
        <f>L185</f>
        <v>100</v>
      </c>
      <c r="N185" s="32"/>
      <c r="O185" s="15" t="s">
        <v>78</v>
      </c>
      <c r="P185" s="89">
        <f>_xlfn.AGGREGATE(9,6,M185:M186)/2</f>
        <v>105</v>
      </c>
    </row>
    <row r="186" spans="1:16" ht="43.5" customHeight="1" thickBot="1" x14ac:dyDescent="0.3">
      <c r="A186" s="96"/>
      <c r="B186" s="96"/>
      <c r="C186" s="77"/>
      <c r="D186" s="74"/>
      <c r="E186" s="75"/>
      <c r="F186" s="74"/>
      <c r="G186" s="12" t="s">
        <v>9</v>
      </c>
      <c r="H186" s="19" t="s">
        <v>40</v>
      </c>
      <c r="I186" s="13" t="s">
        <v>36</v>
      </c>
      <c r="J186" s="36">
        <v>35</v>
      </c>
      <c r="K186" s="36">
        <v>51</v>
      </c>
      <c r="L186" s="16">
        <f>IF((K186/J186*100)&gt;110,110,K186/J186*100)</f>
        <v>110</v>
      </c>
      <c r="M186" s="39">
        <f>L186</f>
        <v>110</v>
      </c>
      <c r="N186" s="36"/>
      <c r="O186" s="12" t="s">
        <v>77</v>
      </c>
      <c r="P186" s="91"/>
    </row>
    <row r="187" spans="1:16" ht="43.5" customHeight="1" thickTop="1" x14ac:dyDescent="0.25">
      <c r="A187" s="43" t="s">
        <v>155</v>
      </c>
      <c r="B187" s="43" t="s">
        <v>154</v>
      </c>
      <c r="C187" s="76" t="s">
        <v>112</v>
      </c>
      <c r="D187" s="68">
        <v>1</v>
      </c>
      <c r="E187" s="66" t="s">
        <v>113</v>
      </c>
      <c r="F187" s="68" t="s">
        <v>4</v>
      </c>
      <c r="G187" s="15" t="s">
        <v>8</v>
      </c>
      <c r="H187" s="8" t="s">
        <v>43</v>
      </c>
      <c r="I187" s="10" t="s">
        <v>33</v>
      </c>
      <c r="J187" s="32">
        <v>95</v>
      </c>
      <c r="K187" s="32">
        <v>95</v>
      </c>
      <c r="L187" s="16">
        <f t="shared" si="4"/>
        <v>100</v>
      </c>
      <c r="M187" s="7">
        <f>L187</f>
        <v>100</v>
      </c>
      <c r="N187" s="32"/>
      <c r="O187" s="15" t="s">
        <v>78</v>
      </c>
      <c r="P187" s="89">
        <f>_xlfn.AGGREGATE(9,6,M187:M188)/2</f>
        <v>105</v>
      </c>
    </row>
    <row r="188" spans="1:16" ht="43.5" customHeight="1" thickBot="1" x14ac:dyDescent="0.3">
      <c r="A188" s="45"/>
      <c r="B188" s="45"/>
      <c r="C188" s="77"/>
      <c r="D188" s="74"/>
      <c r="E188" s="75"/>
      <c r="F188" s="74"/>
      <c r="G188" s="12" t="s">
        <v>9</v>
      </c>
      <c r="H188" s="19" t="s">
        <v>40</v>
      </c>
      <c r="I188" s="13" t="s">
        <v>36</v>
      </c>
      <c r="J188" s="36">
        <v>1</v>
      </c>
      <c r="K188" s="36">
        <v>2</v>
      </c>
      <c r="L188" s="14">
        <f>IF((K188/J188*100)&gt;110,110,K188/J188*100)</f>
        <v>110</v>
      </c>
      <c r="M188" s="39">
        <f t="shared" si="10"/>
        <v>110</v>
      </c>
      <c r="N188" s="36"/>
      <c r="O188" s="12" t="s">
        <v>77</v>
      </c>
      <c r="P188" s="91"/>
    </row>
    <row r="189" spans="1:16" ht="43.5" customHeight="1" thickTop="1" x14ac:dyDescent="0.25">
      <c r="A189" s="43" t="s">
        <v>155</v>
      </c>
      <c r="B189" s="43" t="s">
        <v>154</v>
      </c>
      <c r="C189" s="97" t="s">
        <v>110</v>
      </c>
      <c r="D189" s="68">
        <v>1</v>
      </c>
      <c r="E189" s="66" t="s">
        <v>111</v>
      </c>
      <c r="F189" s="68" t="s">
        <v>48</v>
      </c>
      <c r="G189" s="15" t="s">
        <v>8</v>
      </c>
      <c r="H189" s="8" t="s">
        <v>44</v>
      </c>
      <c r="I189" s="10" t="s">
        <v>33</v>
      </c>
      <c r="J189" s="32">
        <v>95</v>
      </c>
      <c r="K189" s="32">
        <v>95</v>
      </c>
      <c r="L189" s="16">
        <f t="shared" si="4"/>
        <v>100</v>
      </c>
      <c r="M189" s="80">
        <f>SUM(L189:L190)/2</f>
        <v>100</v>
      </c>
      <c r="N189" s="32"/>
      <c r="O189" s="32" t="s">
        <v>131</v>
      </c>
      <c r="P189" s="89">
        <f>_xlfn.AGGREGATE(9,6,M189:M192)/2</f>
        <v>99.294871794871796</v>
      </c>
    </row>
    <row r="190" spans="1:16" ht="43.5" customHeight="1" x14ac:dyDescent="0.25">
      <c r="A190" s="44"/>
      <c r="B190" s="44"/>
      <c r="C190" s="97"/>
      <c r="D190" s="68"/>
      <c r="E190" s="66"/>
      <c r="F190" s="68"/>
      <c r="G190" s="3" t="s">
        <v>8</v>
      </c>
      <c r="H190" s="17" t="s">
        <v>45</v>
      </c>
      <c r="I190" s="4" t="s">
        <v>33</v>
      </c>
      <c r="J190" s="31">
        <v>95</v>
      </c>
      <c r="K190" s="31">
        <v>95</v>
      </c>
      <c r="L190" s="9">
        <f t="shared" si="4"/>
        <v>100</v>
      </c>
      <c r="M190" s="53"/>
      <c r="N190" s="31"/>
      <c r="O190" s="31" t="s">
        <v>132</v>
      </c>
      <c r="P190" s="90"/>
    </row>
    <row r="191" spans="1:16" ht="43.5" customHeight="1" x14ac:dyDescent="0.25">
      <c r="A191" s="44"/>
      <c r="B191" s="44"/>
      <c r="C191" s="97"/>
      <c r="D191" s="68"/>
      <c r="E191" s="66"/>
      <c r="F191" s="68"/>
      <c r="G191" s="3" t="s">
        <v>9</v>
      </c>
      <c r="H191" s="17" t="s">
        <v>46</v>
      </c>
      <c r="I191" s="4" t="s">
        <v>34</v>
      </c>
      <c r="J191" s="31">
        <v>12</v>
      </c>
      <c r="K191" s="31">
        <v>15</v>
      </c>
      <c r="L191" s="9">
        <f>IF((K191/J191*100)&gt;110,110,K191/J191*100)</f>
        <v>110</v>
      </c>
      <c r="M191" s="60">
        <f>SUM(L191:L192)/2</f>
        <v>98.589743589743591</v>
      </c>
      <c r="N191" s="31"/>
      <c r="O191" s="31" t="s">
        <v>133</v>
      </c>
      <c r="P191" s="90">
        <f t="shared" ref="P191" si="11">_xlfn.AGGREGATE(9,6,M191:M192)</f>
        <v>98.589743589743591</v>
      </c>
    </row>
    <row r="192" spans="1:16" ht="53.25" customHeight="1" thickBot="1" x14ac:dyDescent="0.3">
      <c r="A192" s="45"/>
      <c r="B192" s="45"/>
      <c r="C192" s="98"/>
      <c r="D192" s="74"/>
      <c r="E192" s="75"/>
      <c r="F192" s="74"/>
      <c r="G192" s="24" t="s">
        <v>9</v>
      </c>
      <c r="H192" s="19" t="s">
        <v>47</v>
      </c>
      <c r="I192" s="13" t="s">
        <v>36</v>
      </c>
      <c r="J192" s="36">
        <v>78</v>
      </c>
      <c r="K192" s="36">
        <v>68</v>
      </c>
      <c r="L192" s="14">
        <f>IF((K192/J192*100)&gt;110,110,K192/J192*100)</f>
        <v>87.179487179487182</v>
      </c>
      <c r="M192" s="78"/>
      <c r="N192" s="36"/>
      <c r="O192" s="36" t="s">
        <v>134</v>
      </c>
      <c r="P192" s="91"/>
    </row>
    <row r="193" spans="1:16" ht="43.5" customHeight="1" thickTop="1" x14ac:dyDescent="0.25">
      <c r="A193" s="43" t="s">
        <v>157</v>
      </c>
      <c r="B193" s="43" t="s">
        <v>154</v>
      </c>
      <c r="C193" s="76" t="s">
        <v>108</v>
      </c>
      <c r="D193" s="68">
        <v>1</v>
      </c>
      <c r="E193" s="66" t="s">
        <v>109</v>
      </c>
      <c r="F193" s="68" t="s">
        <v>48</v>
      </c>
      <c r="G193" s="15" t="s">
        <v>8</v>
      </c>
      <c r="H193" s="8" t="s">
        <v>49</v>
      </c>
      <c r="I193" s="10" t="s">
        <v>33</v>
      </c>
      <c r="J193" s="32">
        <v>95</v>
      </c>
      <c r="K193" s="32">
        <v>95</v>
      </c>
      <c r="L193" s="16">
        <f t="shared" si="4"/>
        <v>100</v>
      </c>
      <c r="M193" s="81">
        <f>SUM(L193:L194)/2</f>
        <v>101.17886178861789</v>
      </c>
      <c r="N193" s="32"/>
      <c r="O193" s="32"/>
      <c r="P193" s="89">
        <f>_xlfn.AGGREGATE(9,6,M193:M196)/2</f>
        <v>101.17886178861789</v>
      </c>
    </row>
    <row r="194" spans="1:16" ht="43.5" customHeight="1" x14ac:dyDescent="0.25">
      <c r="A194" s="44"/>
      <c r="B194" s="44"/>
      <c r="C194" s="76"/>
      <c r="D194" s="68"/>
      <c r="E194" s="66"/>
      <c r="F194" s="68"/>
      <c r="G194" s="3" t="s">
        <v>8</v>
      </c>
      <c r="H194" s="17" t="s">
        <v>50</v>
      </c>
      <c r="I194" s="4" t="s">
        <v>53</v>
      </c>
      <c r="J194" s="31">
        <v>1230</v>
      </c>
      <c r="K194" s="31">
        <v>1259</v>
      </c>
      <c r="L194" s="16">
        <f>IF((K194/J194*100)&gt;110,110,K194/J194*100)</f>
        <v>102.35772357723579</v>
      </c>
      <c r="M194" s="61"/>
      <c r="N194" s="31"/>
      <c r="O194" s="31"/>
      <c r="P194" s="90"/>
    </row>
    <row r="195" spans="1:16" ht="43.5" customHeight="1" thickBot="1" x14ac:dyDescent="0.3">
      <c r="A195" s="44"/>
      <c r="B195" s="44"/>
      <c r="C195" s="76"/>
      <c r="D195" s="68"/>
      <c r="E195" s="66"/>
      <c r="F195" s="68"/>
      <c r="G195" s="12" t="s">
        <v>9</v>
      </c>
      <c r="H195" s="17" t="s">
        <v>51</v>
      </c>
      <c r="I195" s="4" t="s">
        <v>53</v>
      </c>
      <c r="J195" s="31">
        <v>3</v>
      </c>
      <c r="K195" s="31">
        <v>3</v>
      </c>
      <c r="L195" s="9">
        <f>IF((K195/J195*100)&gt;110,110,K195/J195*100)</f>
        <v>100</v>
      </c>
      <c r="M195" s="52">
        <f>SUM(L195:L196)/2</f>
        <v>101.17886178861789</v>
      </c>
      <c r="N195" s="31"/>
      <c r="O195" s="31"/>
      <c r="P195" s="90">
        <f t="shared" ref="P195" si="12">_xlfn.AGGREGATE(9,6,M195:M196)</f>
        <v>101.17886178861789</v>
      </c>
    </row>
    <row r="196" spans="1:16" ht="43.5" customHeight="1" thickTop="1" thickBot="1" x14ac:dyDescent="0.3">
      <c r="A196" s="45"/>
      <c r="B196" s="45"/>
      <c r="C196" s="77"/>
      <c r="D196" s="74"/>
      <c r="E196" s="75"/>
      <c r="F196" s="74"/>
      <c r="G196" s="12" t="s">
        <v>9</v>
      </c>
      <c r="H196" s="19" t="s">
        <v>52</v>
      </c>
      <c r="I196" s="13" t="s">
        <v>53</v>
      </c>
      <c r="J196" s="36">
        <v>1230</v>
      </c>
      <c r="K196" s="36">
        <v>1259</v>
      </c>
      <c r="L196" s="9">
        <f>IF((K196/J196*100)&gt;110,110,K196/J196*100)</f>
        <v>102.35772357723579</v>
      </c>
      <c r="M196" s="78"/>
      <c r="N196" s="36"/>
      <c r="O196" s="36"/>
      <c r="P196" s="91"/>
    </row>
    <row r="197" spans="1:16" ht="43.5" customHeight="1" thickTop="1" x14ac:dyDescent="0.25">
      <c r="A197" s="43" t="s">
        <v>155</v>
      </c>
      <c r="B197" s="43" t="s">
        <v>154</v>
      </c>
      <c r="C197" s="76" t="s">
        <v>107</v>
      </c>
      <c r="D197" s="68">
        <v>1</v>
      </c>
      <c r="E197" s="66" t="s">
        <v>106</v>
      </c>
      <c r="F197" s="68" t="s">
        <v>48</v>
      </c>
      <c r="G197" s="15" t="s">
        <v>8</v>
      </c>
      <c r="H197" s="8" t="s">
        <v>44</v>
      </c>
      <c r="I197" s="10" t="s">
        <v>33</v>
      </c>
      <c r="J197" s="32">
        <v>95</v>
      </c>
      <c r="K197" s="32">
        <v>95</v>
      </c>
      <c r="L197" s="16">
        <f t="shared" si="4"/>
        <v>100</v>
      </c>
      <c r="M197" s="80">
        <f>SUM(L197:L198)/2</f>
        <v>100</v>
      </c>
      <c r="N197" s="32"/>
      <c r="O197" s="32"/>
      <c r="P197" s="89">
        <f>_xlfn.AGGREGATE(9,6,M197:M200)/2</f>
        <v>100</v>
      </c>
    </row>
    <row r="198" spans="1:16" ht="43.5" customHeight="1" x14ac:dyDescent="0.25">
      <c r="A198" s="44"/>
      <c r="B198" s="44"/>
      <c r="C198" s="76"/>
      <c r="D198" s="68"/>
      <c r="E198" s="66"/>
      <c r="F198" s="68"/>
      <c r="G198" s="3" t="s">
        <v>8</v>
      </c>
      <c r="H198" s="17" t="s">
        <v>45</v>
      </c>
      <c r="I198" s="4" t="s">
        <v>33</v>
      </c>
      <c r="J198" s="31">
        <v>95</v>
      </c>
      <c r="K198" s="31">
        <v>95</v>
      </c>
      <c r="L198" s="9">
        <f t="shared" si="4"/>
        <v>100</v>
      </c>
      <c r="M198" s="53"/>
      <c r="N198" s="31"/>
      <c r="O198" s="31"/>
      <c r="P198" s="90"/>
    </row>
    <row r="199" spans="1:16" ht="43.5" customHeight="1" x14ac:dyDescent="0.25">
      <c r="A199" s="44"/>
      <c r="B199" s="44"/>
      <c r="C199" s="76"/>
      <c r="D199" s="68"/>
      <c r="E199" s="66"/>
      <c r="F199" s="68"/>
      <c r="G199" s="3" t="s">
        <v>9</v>
      </c>
      <c r="H199" s="17" t="s">
        <v>30</v>
      </c>
      <c r="I199" s="4" t="s">
        <v>53</v>
      </c>
      <c r="J199" s="31">
        <v>4410</v>
      </c>
      <c r="K199" s="31">
        <v>4410</v>
      </c>
      <c r="L199" s="9">
        <f>IF((K199/J199*100)&gt;110,110,K199/J199*100)</f>
        <v>100</v>
      </c>
      <c r="M199" s="52">
        <f>SUM(L199:L200)/2</f>
        <v>100</v>
      </c>
      <c r="N199" s="31"/>
      <c r="O199" s="31"/>
      <c r="P199" s="90">
        <f t="shared" ref="P199" si="13">_xlfn.AGGREGATE(9,6,M199:M200)</f>
        <v>100</v>
      </c>
    </row>
    <row r="200" spans="1:16" ht="43.5" customHeight="1" thickBot="1" x14ac:dyDescent="0.3">
      <c r="A200" s="45"/>
      <c r="B200" s="45"/>
      <c r="C200" s="77"/>
      <c r="D200" s="74"/>
      <c r="E200" s="75"/>
      <c r="F200" s="74"/>
      <c r="G200" s="24" t="s">
        <v>9</v>
      </c>
      <c r="H200" s="19" t="s">
        <v>54</v>
      </c>
      <c r="I200" s="13" t="s">
        <v>55</v>
      </c>
      <c r="J200" s="36">
        <v>35</v>
      </c>
      <c r="K200" s="36">
        <v>35</v>
      </c>
      <c r="L200" s="14">
        <f>IF((K200/J200*100)&gt;110,110,K200/J200*100)</f>
        <v>100</v>
      </c>
      <c r="M200" s="78"/>
      <c r="N200" s="36" t="s">
        <v>135</v>
      </c>
      <c r="O200" s="36"/>
      <c r="P200" s="91"/>
    </row>
    <row r="201" spans="1:16" ht="43.5" hidden="1" customHeight="1" thickTop="1" x14ac:dyDescent="0.25">
      <c r="A201" s="88"/>
      <c r="B201" s="88"/>
      <c r="C201" s="76" t="s">
        <v>104</v>
      </c>
      <c r="D201" s="68">
        <v>1</v>
      </c>
      <c r="E201" s="66" t="s">
        <v>105</v>
      </c>
      <c r="F201" s="68" t="s">
        <v>48</v>
      </c>
      <c r="G201" s="15" t="s">
        <v>8</v>
      </c>
      <c r="H201" s="8" t="s">
        <v>44</v>
      </c>
      <c r="I201" s="10" t="s">
        <v>33</v>
      </c>
      <c r="J201" s="32"/>
      <c r="K201" s="32"/>
      <c r="L201" s="16" t="e">
        <f t="shared" si="4"/>
        <v>#DIV/0!</v>
      </c>
      <c r="M201" s="80" t="e">
        <f>SUM(L201:L202)/2</f>
        <v>#DIV/0!</v>
      </c>
      <c r="N201" s="32"/>
      <c r="O201" s="32"/>
      <c r="P201" s="82">
        <f>_xlfn.AGGREGATE(9,6,M201:M204)/2</f>
        <v>0</v>
      </c>
    </row>
    <row r="202" spans="1:16" ht="43.5" hidden="1" customHeight="1" x14ac:dyDescent="0.25">
      <c r="A202" s="44"/>
      <c r="B202" s="44"/>
      <c r="C202" s="76"/>
      <c r="D202" s="68"/>
      <c r="E202" s="66"/>
      <c r="F202" s="68"/>
      <c r="G202" s="3" t="s">
        <v>8</v>
      </c>
      <c r="H202" s="17" t="s">
        <v>45</v>
      </c>
      <c r="I202" s="4" t="s">
        <v>33</v>
      </c>
      <c r="J202" s="31"/>
      <c r="K202" s="31"/>
      <c r="L202" s="9" t="e">
        <f t="shared" si="4"/>
        <v>#DIV/0!</v>
      </c>
      <c r="M202" s="53"/>
      <c r="N202" s="31"/>
      <c r="O202" s="31"/>
      <c r="P202" s="83"/>
    </row>
    <row r="203" spans="1:16" ht="43.5" hidden="1" customHeight="1" thickBot="1" x14ac:dyDescent="0.3">
      <c r="A203" s="44"/>
      <c r="B203" s="44"/>
      <c r="C203" s="76"/>
      <c r="D203" s="68"/>
      <c r="E203" s="66"/>
      <c r="F203" s="68"/>
      <c r="G203" s="12" t="s">
        <v>9</v>
      </c>
      <c r="H203" s="17" t="s">
        <v>46</v>
      </c>
      <c r="I203" s="4" t="s">
        <v>53</v>
      </c>
      <c r="J203" s="31"/>
      <c r="K203" s="31"/>
      <c r="L203" s="9" t="e">
        <f>IF((K203/J203*100)&gt;110,110,K203/J203*100)</f>
        <v>#DIV/0!</v>
      </c>
      <c r="M203" s="52" t="e">
        <f>SUM(L203:L204)/2</f>
        <v>#DIV/0!</v>
      </c>
      <c r="N203" s="31"/>
      <c r="O203" s="31"/>
      <c r="P203" s="83">
        <f t="shared" ref="P203" si="14">_xlfn.AGGREGATE(9,6,M203:M204)</f>
        <v>0</v>
      </c>
    </row>
    <row r="204" spans="1:16" ht="43.5" hidden="1" customHeight="1" thickTop="1" thickBot="1" x14ac:dyDescent="0.3">
      <c r="A204" s="45"/>
      <c r="B204" s="45"/>
      <c r="C204" s="77"/>
      <c r="D204" s="74"/>
      <c r="E204" s="75"/>
      <c r="F204" s="74"/>
      <c r="G204" s="12" t="s">
        <v>9</v>
      </c>
      <c r="H204" s="19" t="s">
        <v>56</v>
      </c>
      <c r="I204" s="13" t="s">
        <v>53</v>
      </c>
      <c r="J204" s="36"/>
      <c r="K204" s="36"/>
      <c r="L204" s="30" t="e">
        <f>IF((K204/J204*100)&gt;110,110,K204/J204*100)</f>
        <v>#DIV/0!</v>
      </c>
      <c r="M204" s="78"/>
      <c r="N204" s="36"/>
      <c r="O204" s="36"/>
      <c r="P204" s="84"/>
    </row>
    <row r="205" spans="1:16" ht="63" hidden="1" customHeight="1" thickTop="1" x14ac:dyDescent="0.25">
      <c r="A205" s="88"/>
      <c r="B205" s="88"/>
      <c r="C205" s="76" t="s">
        <v>102</v>
      </c>
      <c r="D205" s="68">
        <v>1</v>
      </c>
      <c r="E205" s="66" t="s">
        <v>103</v>
      </c>
      <c r="F205" s="68" t="s">
        <v>48</v>
      </c>
      <c r="G205" s="15" t="s">
        <v>8</v>
      </c>
      <c r="H205" s="8" t="s">
        <v>44</v>
      </c>
      <c r="I205" s="10" t="s">
        <v>33</v>
      </c>
      <c r="J205" s="32"/>
      <c r="K205" s="32"/>
      <c r="L205" s="29" t="e">
        <f t="shared" ref="L205:L206" si="15">K205/J205*100</f>
        <v>#DIV/0!</v>
      </c>
      <c r="M205" s="80" t="e">
        <f>SUM(L205:L206)/2</f>
        <v>#DIV/0!</v>
      </c>
      <c r="N205" s="32"/>
      <c r="O205" s="32"/>
      <c r="P205" s="82">
        <f>_xlfn.AGGREGATE(9,6,M205:M209)/2</f>
        <v>0</v>
      </c>
    </row>
    <row r="206" spans="1:16" ht="63" hidden="1" customHeight="1" x14ac:dyDescent="0.25">
      <c r="A206" s="44"/>
      <c r="B206" s="44"/>
      <c r="C206" s="76"/>
      <c r="D206" s="68"/>
      <c r="E206" s="66"/>
      <c r="F206" s="68"/>
      <c r="G206" s="3" t="s">
        <v>8</v>
      </c>
      <c r="H206" s="17" t="s">
        <v>45</v>
      </c>
      <c r="I206" s="4" t="s">
        <v>33</v>
      </c>
      <c r="J206" s="31"/>
      <c r="K206" s="31"/>
      <c r="L206" s="9" t="e">
        <f t="shared" si="15"/>
        <v>#DIV/0!</v>
      </c>
      <c r="M206" s="53"/>
      <c r="N206" s="31"/>
      <c r="O206" s="31"/>
      <c r="P206" s="83"/>
    </row>
    <row r="207" spans="1:16" ht="34.5" hidden="1" customHeight="1" thickBot="1" x14ac:dyDescent="0.3">
      <c r="A207" s="44"/>
      <c r="B207" s="44"/>
      <c r="C207" s="76"/>
      <c r="D207" s="68"/>
      <c r="E207" s="66"/>
      <c r="F207" s="68"/>
      <c r="G207" s="12" t="s">
        <v>9</v>
      </c>
      <c r="H207" s="17" t="s">
        <v>68</v>
      </c>
      <c r="I207" s="4" t="s">
        <v>53</v>
      </c>
      <c r="J207" s="31"/>
      <c r="K207" s="31"/>
      <c r="L207" s="9" t="e">
        <f>IF((K207/J207*100)&gt;110,110,K207/J207*100)</f>
        <v>#DIV/0!</v>
      </c>
      <c r="M207" s="69" t="e">
        <f>SUM(L207:L209)/3</f>
        <v>#DIV/0!</v>
      </c>
      <c r="N207" s="31"/>
      <c r="O207" s="31"/>
      <c r="P207" s="83">
        <f t="shared" ref="P207" si="16">_xlfn.AGGREGATE(9,6,M207:M209)</f>
        <v>0</v>
      </c>
    </row>
    <row r="208" spans="1:16" ht="34.5" hidden="1" customHeight="1" thickTop="1" thickBot="1" x14ac:dyDescent="0.3">
      <c r="A208" s="44"/>
      <c r="B208" s="44"/>
      <c r="C208" s="76"/>
      <c r="D208" s="68"/>
      <c r="E208" s="66"/>
      <c r="F208" s="68"/>
      <c r="G208" s="12" t="s">
        <v>9</v>
      </c>
      <c r="H208" s="28" t="s">
        <v>69</v>
      </c>
      <c r="I208" s="4" t="s">
        <v>53</v>
      </c>
      <c r="J208" s="37"/>
      <c r="K208" s="37"/>
      <c r="L208" s="9" t="e">
        <f>IF((K208/J208*100)&gt;110,110,K208/J208*100)</f>
        <v>#DIV/0!</v>
      </c>
      <c r="M208" s="69"/>
      <c r="N208" s="37"/>
      <c r="O208" s="37"/>
      <c r="P208" s="83"/>
    </row>
    <row r="209" spans="1:16" ht="34.5" hidden="1" customHeight="1" thickTop="1" thickBot="1" x14ac:dyDescent="0.3">
      <c r="A209" s="45"/>
      <c r="B209" s="45"/>
      <c r="C209" s="77"/>
      <c r="D209" s="74"/>
      <c r="E209" s="75"/>
      <c r="F209" s="74"/>
      <c r="G209" s="12" t="s">
        <v>9</v>
      </c>
      <c r="H209" s="19" t="s">
        <v>70</v>
      </c>
      <c r="I209" s="13" t="s">
        <v>53</v>
      </c>
      <c r="J209" s="36"/>
      <c r="K209" s="36"/>
      <c r="L209" s="30" t="e">
        <f>IF((K209/J209*100)&gt;110,110,K209/J209*100)</f>
        <v>#DIV/0!</v>
      </c>
      <c r="M209" s="85"/>
      <c r="N209" s="36"/>
      <c r="O209" s="36"/>
      <c r="P209" s="84"/>
    </row>
    <row r="210" spans="1:16" ht="43.5" customHeight="1" thickTop="1" x14ac:dyDescent="0.25">
      <c r="O210" s="38" t="s">
        <v>127</v>
      </c>
      <c r="P210" s="26">
        <f>_xlfn.AGGREGATE(9,6,P17:P209)/COUNTIF(P17:P209,"&gt;0")</f>
        <v>101.95633072096487</v>
      </c>
    </row>
    <row r="211" spans="1:16" ht="43.5" customHeight="1" x14ac:dyDescent="0.25">
      <c r="J211" s="92" t="s">
        <v>158</v>
      </c>
      <c r="K211" s="92"/>
      <c r="M211" t="s">
        <v>159</v>
      </c>
    </row>
    <row r="212" spans="1:16" ht="43.5" customHeight="1" x14ac:dyDescent="0.25"/>
    <row r="213" spans="1:16" ht="13.5" customHeight="1" x14ac:dyDescent="0.25"/>
    <row r="214" spans="1:16" ht="43.5" customHeight="1" x14ac:dyDescent="0.25"/>
    <row r="215" spans="1:16" ht="26.25" customHeight="1" x14ac:dyDescent="0.25"/>
    <row r="216" spans="1:16" ht="43.5" customHeight="1" x14ac:dyDescent="0.25"/>
    <row r="217" spans="1:16" ht="43.5" customHeight="1" x14ac:dyDescent="0.25"/>
    <row r="218" spans="1:16" ht="43.5" customHeight="1" x14ac:dyDescent="0.25"/>
    <row r="219" spans="1:16" ht="43.5" customHeight="1" x14ac:dyDescent="0.25"/>
    <row r="220" spans="1:16" ht="43.5" customHeight="1" x14ac:dyDescent="0.25"/>
    <row r="221" spans="1:16" ht="43.5" customHeight="1" x14ac:dyDescent="0.25"/>
    <row r="222" spans="1:16" ht="43.5" customHeight="1" x14ac:dyDescent="0.25"/>
    <row r="223" spans="1:16" ht="43.5" customHeight="1" x14ac:dyDescent="0.25"/>
    <row r="224" spans="1:16" ht="43.5" customHeight="1" x14ac:dyDescent="0.25"/>
    <row r="225" customFormat="1" ht="43.5" customHeight="1" x14ac:dyDescent="0.25"/>
    <row r="226" customFormat="1" ht="43.5" customHeight="1" x14ac:dyDescent="0.25"/>
    <row r="227" customFormat="1" ht="43.5" customHeight="1" x14ac:dyDescent="0.25"/>
    <row r="228" customFormat="1" ht="43.5" customHeight="1" x14ac:dyDescent="0.25"/>
    <row r="229" customFormat="1" ht="43.5" customHeight="1" x14ac:dyDescent="0.25"/>
    <row r="230" customFormat="1" ht="43.5" customHeight="1" x14ac:dyDescent="0.25"/>
    <row r="231" customFormat="1" ht="43.5" customHeight="1" x14ac:dyDescent="0.25"/>
    <row r="232" customFormat="1" ht="43.5" customHeight="1" x14ac:dyDescent="0.25"/>
    <row r="233" customFormat="1" ht="43.5" customHeight="1" x14ac:dyDescent="0.25"/>
    <row r="234" customFormat="1" ht="43.5" customHeight="1" x14ac:dyDescent="0.25"/>
    <row r="235" customFormat="1" ht="43.5" customHeight="1" x14ac:dyDescent="0.25"/>
    <row r="236" customFormat="1" ht="43.5" customHeight="1" x14ac:dyDescent="0.25"/>
    <row r="237" customFormat="1" ht="43.5" customHeight="1" x14ac:dyDescent="0.25"/>
    <row r="238" customFormat="1" ht="43.5" customHeight="1" x14ac:dyDescent="0.25"/>
    <row r="239" customFormat="1" ht="43.5" customHeight="1" x14ac:dyDescent="0.25"/>
    <row r="240" customFormat="1" ht="43.5" customHeight="1" x14ac:dyDescent="0.25"/>
    <row r="241" customFormat="1" ht="43.5" customHeight="1" x14ac:dyDescent="0.25"/>
    <row r="242" customFormat="1" ht="43.5" customHeight="1" x14ac:dyDescent="0.25"/>
    <row r="243" customFormat="1" ht="43.5" customHeight="1" x14ac:dyDescent="0.25"/>
    <row r="244" customFormat="1" ht="43.5" customHeight="1" x14ac:dyDescent="0.25"/>
    <row r="245" customFormat="1" ht="43.5" customHeight="1" x14ac:dyDescent="0.25"/>
    <row r="246" customFormat="1" ht="43.5" customHeight="1" x14ac:dyDescent="0.25"/>
    <row r="247" customFormat="1" ht="43.5" customHeight="1" x14ac:dyDescent="0.25"/>
    <row r="248" customFormat="1" ht="43.5" customHeight="1" x14ac:dyDescent="0.25"/>
    <row r="249" customFormat="1" ht="43.5" customHeight="1" x14ac:dyDescent="0.25"/>
    <row r="250" customFormat="1" ht="43.5" customHeight="1" x14ac:dyDescent="0.25"/>
    <row r="251" customFormat="1" ht="43.5" customHeight="1" x14ac:dyDescent="0.25"/>
    <row r="252" customFormat="1" ht="43.5" customHeight="1" x14ac:dyDescent="0.25"/>
    <row r="253" customFormat="1" ht="43.5" customHeight="1" x14ac:dyDescent="0.25"/>
    <row r="254" customFormat="1" ht="43.5" customHeight="1" x14ac:dyDescent="0.25"/>
    <row r="255" customFormat="1" ht="43.5" customHeight="1" x14ac:dyDescent="0.25"/>
    <row r="256" customFormat="1" ht="43.5" customHeight="1" x14ac:dyDescent="0.25"/>
    <row r="257" customFormat="1" ht="43.5" customHeight="1" x14ac:dyDescent="0.25"/>
    <row r="258" customFormat="1" ht="43.5" customHeight="1" x14ac:dyDescent="0.25"/>
    <row r="259" customFormat="1" ht="43.5" customHeight="1" x14ac:dyDescent="0.25"/>
    <row r="260" customFormat="1" ht="43.5" customHeight="1" x14ac:dyDescent="0.25"/>
    <row r="261" customFormat="1" ht="43.5" customHeight="1" x14ac:dyDescent="0.25"/>
    <row r="262" customFormat="1" ht="43.5" customHeight="1" x14ac:dyDescent="0.25"/>
    <row r="263" customFormat="1" ht="43.5" customHeight="1" x14ac:dyDescent="0.25"/>
    <row r="264" customFormat="1" ht="43.5" customHeight="1" x14ac:dyDescent="0.25"/>
    <row r="265" customFormat="1" ht="43.5" customHeight="1" x14ac:dyDescent="0.25"/>
    <row r="266" customFormat="1" ht="43.5" customHeight="1" x14ac:dyDescent="0.25"/>
    <row r="267" customFormat="1" ht="43.5" customHeight="1" x14ac:dyDescent="0.25"/>
    <row r="268" customFormat="1" ht="43.5" customHeight="1" x14ac:dyDescent="0.25"/>
    <row r="269" customFormat="1" ht="43.5" customHeight="1" x14ac:dyDescent="0.25"/>
    <row r="270" customFormat="1" ht="43.5" customHeight="1" x14ac:dyDescent="0.25"/>
    <row r="271" customFormat="1" ht="43.5" customHeight="1" x14ac:dyDescent="0.25"/>
    <row r="272" customFormat="1" ht="43.5" customHeight="1" x14ac:dyDescent="0.25"/>
    <row r="273" customFormat="1" ht="43.5" customHeight="1" x14ac:dyDescent="0.25"/>
    <row r="274" customFormat="1" ht="43.5" customHeight="1" x14ac:dyDescent="0.25"/>
    <row r="275" customFormat="1" ht="43.5" customHeight="1" x14ac:dyDescent="0.25"/>
    <row r="276" customFormat="1" ht="43.5" customHeight="1" x14ac:dyDescent="0.25"/>
    <row r="277" customFormat="1" ht="43.5" customHeight="1" x14ac:dyDescent="0.25"/>
    <row r="278" customFormat="1" ht="43.5" customHeight="1" x14ac:dyDescent="0.25"/>
    <row r="279" customFormat="1" ht="43.5" customHeight="1" x14ac:dyDescent="0.25"/>
    <row r="280" customFormat="1" ht="43.5" customHeight="1" x14ac:dyDescent="0.25"/>
    <row r="281" customFormat="1" ht="43.5" customHeight="1" x14ac:dyDescent="0.25"/>
    <row r="282" customFormat="1" ht="43.5" customHeight="1" x14ac:dyDescent="0.25"/>
    <row r="283" customFormat="1" ht="43.5" customHeight="1" x14ac:dyDescent="0.25"/>
    <row r="284" customFormat="1" ht="43.5" customHeight="1" x14ac:dyDescent="0.25"/>
    <row r="285" customFormat="1" ht="43.5" customHeight="1" x14ac:dyDescent="0.25"/>
    <row r="286" customFormat="1" ht="43.5" customHeight="1" x14ac:dyDescent="0.25"/>
    <row r="287" customFormat="1" ht="43.5" customHeight="1" x14ac:dyDescent="0.25"/>
    <row r="288" customFormat="1" ht="43.5" customHeight="1" x14ac:dyDescent="0.25"/>
    <row r="289" customFormat="1" ht="43.5" customHeight="1" x14ac:dyDescent="0.25"/>
    <row r="290" customFormat="1" ht="43.5" customHeight="1" x14ac:dyDescent="0.25"/>
    <row r="291" customFormat="1" ht="43.5" customHeight="1" x14ac:dyDescent="0.25"/>
    <row r="292" customFormat="1" ht="43.5" customHeight="1" x14ac:dyDescent="0.25"/>
    <row r="293" customFormat="1" ht="43.5" customHeight="1" x14ac:dyDescent="0.25"/>
    <row r="294" customFormat="1" ht="43.5" customHeight="1" x14ac:dyDescent="0.25"/>
    <row r="295" customFormat="1" ht="43.5" customHeight="1" x14ac:dyDescent="0.25"/>
    <row r="296" customFormat="1" ht="43.5" customHeight="1" x14ac:dyDescent="0.25"/>
    <row r="297" customFormat="1" ht="43.5" customHeight="1" x14ac:dyDescent="0.25"/>
    <row r="298" customFormat="1" ht="43.5" customHeight="1" x14ac:dyDescent="0.25"/>
    <row r="299" customFormat="1" ht="43.5" customHeight="1" x14ac:dyDescent="0.25"/>
    <row r="300" customFormat="1" ht="43.5" customHeight="1" x14ac:dyDescent="0.25"/>
    <row r="301" customFormat="1" ht="43.5" customHeight="1" x14ac:dyDescent="0.25"/>
    <row r="302" customFormat="1" ht="43.5" customHeight="1" x14ac:dyDescent="0.25"/>
    <row r="303" customFormat="1" ht="43.5" customHeight="1" x14ac:dyDescent="0.25"/>
    <row r="304" customFormat="1" ht="43.5" customHeight="1" x14ac:dyDescent="0.25"/>
    <row r="305" customFormat="1" ht="43.5" customHeight="1" x14ac:dyDescent="0.25"/>
    <row r="306" customFormat="1" ht="43.5" customHeight="1" x14ac:dyDescent="0.25"/>
    <row r="307" customFormat="1" ht="43.5" customHeight="1" x14ac:dyDescent="0.25"/>
    <row r="308" customFormat="1" ht="43.5" customHeight="1" x14ac:dyDescent="0.25"/>
    <row r="309" customFormat="1" ht="43.5" customHeight="1" x14ac:dyDescent="0.25"/>
    <row r="310" customFormat="1" ht="43.5" customHeight="1" x14ac:dyDescent="0.25"/>
    <row r="311" customFormat="1" ht="43.5" customHeight="1" x14ac:dyDescent="0.25"/>
    <row r="312" customFormat="1" ht="43.5" customHeight="1" x14ac:dyDescent="0.25"/>
    <row r="313" customFormat="1" ht="43.5" customHeight="1" x14ac:dyDescent="0.25"/>
    <row r="314" customFormat="1" ht="43.5" customHeight="1" x14ac:dyDescent="0.25"/>
    <row r="315" customFormat="1" ht="43.5" customHeight="1" x14ac:dyDescent="0.25"/>
    <row r="316" customFormat="1" ht="43.5" customHeight="1" x14ac:dyDescent="0.25"/>
    <row r="317" customFormat="1" ht="43.5" customHeight="1" x14ac:dyDescent="0.25"/>
    <row r="318" customFormat="1" ht="43.5" customHeight="1" x14ac:dyDescent="0.25"/>
    <row r="319" customFormat="1" ht="43.5" customHeight="1" x14ac:dyDescent="0.25"/>
    <row r="320" customFormat="1" ht="43.5" customHeight="1" x14ac:dyDescent="0.25"/>
    <row r="321" customFormat="1" ht="43.5" customHeight="1" x14ac:dyDescent="0.25"/>
    <row r="322" customFormat="1" ht="43.5" customHeight="1" x14ac:dyDescent="0.25"/>
    <row r="323" customFormat="1" ht="43.5" customHeight="1" x14ac:dyDescent="0.25"/>
    <row r="324" customFormat="1" ht="43.5" customHeight="1" x14ac:dyDescent="0.25"/>
    <row r="325" customFormat="1" ht="43.5" customHeight="1" x14ac:dyDescent="0.25"/>
    <row r="326" customFormat="1" ht="43.5" customHeight="1" x14ac:dyDescent="0.25"/>
    <row r="327" customFormat="1" ht="43.5" customHeight="1" x14ac:dyDescent="0.25"/>
    <row r="328" customFormat="1" ht="43.5" customHeight="1" x14ac:dyDescent="0.25"/>
    <row r="329" customFormat="1" ht="43.5" customHeight="1" x14ac:dyDescent="0.25"/>
    <row r="330" customFormat="1" ht="43.5" customHeight="1" x14ac:dyDescent="0.25"/>
    <row r="331" customFormat="1" ht="43.5" customHeight="1" x14ac:dyDescent="0.25"/>
    <row r="332" customFormat="1" ht="43.5" customHeight="1" x14ac:dyDescent="0.25"/>
    <row r="333" customFormat="1" ht="43.5" customHeight="1" x14ac:dyDescent="0.25"/>
    <row r="334" customFormat="1" ht="43.5" customHeight="1" x14ac:dyDescent="0.25"/>
    <row r="335" customFormat="1" ht="43.5" customHeight="1" x14ac:dyDescent="0.25"/>
    <row r="336" customFormat="1" ht="43.5" customHeight="1" x14ac:dyDescent="0.25"/>
    <row r="337" customFormat="1" ht="43.5" customHeight="1" x14ac:dyDescent="0.25"/>
    <row r="338" customFormat="1" ht="43.5" customHeight="1" x14ac:dyDescent="0.25"/>
    <row r="339" customFormat="1" ht="43.5" customHeight="1" x14ac:dyDescent="0.25"/>
    <row r="340" customFormat="1" ht="43.5" customHeight="1" x14ac:dyDescent="0.25"/>
    <row r="341" customFormat="1" ht="43.5" customHeight="1" x14ac:dyDescent="0.25"/>
    <row r="342" customFormat="1" ht="43.5" customHeight="1" x14ac:dyDescent="0.25"/>
    <row r="343" customFormat="1" ht="43.5" customHeight="1" x14ac:dyDescent="0.25"/>
    <row r="344" customFormat="1" ht="43.5" customHeight="1" x14ac:dyDescent="0.25"/>
    <row r="345" customFormat="1" ht="43.5" customHeight="1" x14ac:dyDescent="0.25"/>
    <row r="346" customFormat="1" ht="43.5" customHeight="1" x14ac:dyDescent="0.25"/>
    <row r="347" customFormat="1" ht="43.5" customHeight="1" x14ac:dyDescent="0.25"/>
    <row r="348" customFormat="1" ht="43.5" customHeight="1" x14ac:dyDescent="0.25"/>
    <row r="349" customFormat="1" ht="43.5" customHeight="1" x14ac:dyDescent="0.25"/>
    <row r="350" customFormat="1" ht="43.5" customHeight="1" x14ac:dyDescent="0.25"/>
    <row r="351" customFormat="1" ht="43.5" customHeight="1" x14ac:dyDescent="0.25"/>
    <row r="352" customFormat="1" ht="43.5" customHeight="1" x14ac:dyDescent="0.25"/>
    <row r="353" customFormat="1" ht="43.5" customHeight="1" x14ac:dyDescent="0.25"/>
    <row r="354" customFormat="1" ht="43.5" customHeight="1" x14ac:dyDescent="0.25"/>
    <row r="355" customFormat="1" ht="43.5" customHeight="1" x14ac:dyDescent="0.25"/>
    <row r="356" customFormat="1" ht="43.5" customHeight="1" x14ac:dyDescent="0.25"/>
    <row r="357" customFormat="1" ht="43.5" customHeight="1" x14ac:dyDescent="0.25"/>
    <row r="358" customFormat="1" ht="43.5" customHeight="1" x14ac:dyDescent="0.25"/>
    <row r="359" customFormat="1" ht="43.5" customHeight="1" x14ac:dyDescent="0.25"/>
    <row r="360" customFormat="1" ht="43.5" customHeight="1" x14ac:dyDescent="0.25"/>
    <row r="361" customFormat="1" ht="43.5" customHeight="1" x14ac:dyDescent="0.25"/>
    <row r="362" customFormat="1" ht="43.5" customHeight="1" x14ac:dyDescent="0.25"/>
    <row r="363" customFormat="1" ht="43.5" customHeight="1" x14ac:dyDescent="0.25"/>
    <row r="364" customFormat="1" ht="43.5" customHeight="1" x14ac:dyDescent="0.25"/>
    <row r="365" customFormat="1" ht="43.5" customHeight="1" x14ac:dyDescent="0.25"/>
    <row r="366" customFormat="1" ht="43.5" customHeight="1" x14ac:dyDescent="0.25"/>
    <row r="367" customFormat="1" ht="43.5" customHeight="1" x14ac:dyDescent="0.25"/>
    <row r="368" customFormat="1" ht="43.5" customHeight="1" x14ac:dyDescent="0.25"/>
    <row r="369" customFormat="1" ht="43.5" customHeight="1" x14ac:dyDescent="0.25"/>
    <row r="370" customFormat="1" ht="43.5" customHeight="1" x14ac:dyDescent="0.25"/>
    <row r="371" customFormat="1" ht="43.5" customHeight="1" x14ac:dyDescent="0.25"/>
    <row r="372" customFormat="1" ht="43.5" customHeight="1" x14ac:dyDescent="0.25"/>
    <row r="373" customFormat="1" ht="43.5" customHeight="1" x14ac:dyDescent="0.25"/>
    <row r="374" customFormat="1" ht="43.5" customHeight="1" x14ac:dyDescent="0.25"/>
    <row r="375" customFormat="1" ht="43.5" customHeight="1" x14ac:dyDescent="0.25"/>
    <row r="376" customFormat="1" ht="43.5" customHeight="1" x14ac:dyDescent="0.25"/>
    <row r="377" customFormat="1" ht="43.5" customHeight="1" x14ac:dyDescent="0.25"/>
    <row r="378" customFormat="1" ht="43.5" customHeight="1" x14ac:dyDescent="0.25"/>
    <row r="379" customFormat="1" ht="43.5" customHeight="1" x14ac:dyDescent="0.25"/>
    <row r="380" customFormat="1" ht="43.5" customHeight="1" x14ac:dyDescent="0.25"/>
    <row r="381" customFormat="1" ht="43.5" customHeight="1" x14ac:dyDescent="0.25"/>
    <row r="382" customFormat="1" ht="43.5" customHeight="1" x14ac:dyDescent="0.25"/>
    <row r="383" customFormat="1" ht="43.5" customHeight="1" x14ac:dyDescent="0.25"/>
    <row r="384" customFormat="1" ht="43.5" customHeight="1" x14ac:dyDescent="0.25"/>
    <row r="385" customFormat="1" ht="43.5" customHeight="1" x14ac:dyDescent="0.25"/>
    <row r="386" customFormat="1" ht="43.5" customHeight="1" x14ac:dyDescent="0.25"/>
    <row r="387" customFormat="1" ht="43.5" customHeight="1" x14ac:dyDescent="0.25"/>
    <row r="388" customFormat="1" ht="43.5" customHeight="1" x14ac:dyDescent="0.25"/>
    <row r="389" customFormat="1" ht="43.5" customHeight="1" x14ac:dyDescent="0.25"/>
    <row r="390" customFormat="1" ht="43.5" customHeight="1" x14ac:dyDescent="0.25"/>
    <row r="391" customFormat="1" ht="43.5" customHeight="1" x14ac:dyDescent="0.25"/>
    <row r="392" customFormat="1" ht="43.5" customHeight="1" x14ac:dyDescent="0.25"/>
    <row r="393" customFormat="1" ht="43.5" customHeight="1" x14ac:dyDescent="0.25"/>
    <row r="394" customFormat="1" ht="43.5" customHeight="1" x14ac:dyDescent="0.25"/>
    <row r="395" customFormat="1" ht="43.5" customHeight="1" x14ac:dyDescent="0.25"/>
    <row r="396" customFormat="1" ht="43.5" customHeight="1" x14ac:dyDescent="0.25"/>
    <row r="397" customFormat="1" ht="43.5" customHeight="1" x14ac:dyDescent="0.25"/>
    <row r="398" customFormat="1" ht="43.5" customHeight="1" x14ac:dyDescent="0.25"/>
    <row r="399" customFormat="1" ht="43.5" customHeight="1" x14ac:dyDescent="0.25"/>
    <row r="400" customFormat="1" ht="43.5" customHeight="1" x14ac:dyDescent="0.25"/>
    <row r="401" customFormat="1" ht="43.5" customHeight="1" x14ac:dyDescent="0.25"/>
    <row r="402" customFormat="1" ht="43.5" customHeight="1" x14ac:dyDescent="0.25"/>
    <row r="403" customFormat="1" ht="43.5" customHeight="1" x14ac:dyDescent="0.25"/>
    <row r="404" customFormat="1" ht="43.5" customHeight="1" x14ac:dyDescent="0.25"/>
    <row r="405" customFormat="1" ht="43.5" customHeight="1" x14ac:dyDescent="0.25"/>
    <row r="406" customFormat="1" ht="43.5" customHeight="1" x14ac:dyDescent="0.25"/>
    <row r="407" customFormat="1" ht="43.5" customHeight="1" x14ac:dyDescent="0.25"/>
    <row r="408" customFormat="1" ht="43.5" customHeight="1" x14ac:dyDescent="0.25"/>
    <row r="409" customFormat="1" ht="43.5" customHeight="1" x14ac:dyDescent="0.25"/>
    <row r="410" customFormat="1" ht="43.5" customHeight="1" x14ac:dyDescent="0.25"/>
    <row r="411" customFormat="1" ht="43.5" customHeight="1" x14ac:dyDescent="0.25"/>
    <row r="412" customFormat="1" ht="43.5" customHeight="1" x14ac:dyDescent="0.25"/>
    <row r="413" customFormat="1" ht="43.5" customHeight="1" x14ac:dyDescent="0.25"/>
    <row r="414" customFormat="1" ht="43.5" customHeight="1" x14ac:dyDescent="0.25"/>
    <row r="415" customFormat="1" ht="43.5" customHeight="1" x14ac:dyDescent="0.25"/>
    <row r="416" customFormat="1" ht="43.5" customHeight="1" x14ac:dyDescent="0.25"/>
    <row r="417" customFormat="1" ht="43.5" customHeight="1" x14ac:dyDescent="0.25"/>
    <row r="418" customFormat="1" ht="43.5" customHeight="1" x14ac:dyDescent="0.25"/>
    <row r="419" customFormat="1" ht="43.5" customHeight="1" x14ac:dyDescent="0.25"/>
    <row r="420" customFormat="1" ht="43.5" customHeight="1" x14ac:dyDescent="0.25"/>
    <row r="421" customFormat="1" ht="43.5" customHeight="1" x14ac:dyDescent="0.25"/>
    <row r="422" customFormat="1" ht="43.5" customHeight="1" x14ac:dyDescent="0.25"/>
    <row r="423" customFormat="1" ht="43.5" customHeight="1" x14ac:dyDescent="0.25"/>
    <row r="424" customFormat="1" ht="43.5" customHeight="1" x14ac:dyDescent="0.25"/>
    <row r="425" customFormat="1" ht="43.5" customHeight="1" x14ac:dyDescent="0.25"/>
    <row r="426" customFormat="1" ht="43.5" customHeight="1" x14ac:dyDescent="0.25"/>
    <row r="427" customFormat="1" ht="43.5" customHeight="1" x14ac:dyDescent="0.25"/>
    <row r="428" customFormat="1" ht="43.5" customHeight="1" x14ac:dyDescent="0.25"/>
    <row r="429" customFormat="1" ht="43.5" customHeight="1" x14ac:dyDescent="0.25"/>
    <row r="430" customFormat="1" ht="43.5" customHeight="1" x14ac:dyDescent="0.25"/>
    <row r="431" customFormat="1" ht="43.5" customHeight="1" x14ac:dyDescent="0.25"/>
    <row r="432" customFormat="1" ht="43.5" customHeight="1" x14ac:dyDescent="0.25"/>
    <row r="433" customFormat="1" ht="43.5" customHeight="1" x14ac:dyDescent="0.25"/>
    <row r="434" customFormat="1" ht="43.5" customHeight="1" x14ac:dyDescent="0.25"/>
    <row r="435" customFormat="1" ht="43.5" customHeight="1" x14ac:dyDescent="0.25"/>
    <row r="436" customFormat="1" ht="43.5" customHeight="1" x14ac:dyDescent="0.25"/>
    <row r="437" customFormat="1" ht="43.5" customHeight="1" x14ac:dyDescent="0.25"/>
    <row r="438" customFormat="1" ht="43.5" customHeight="1" x14ac:dyDescent="0.25"/>
    <row r="439" customFormat="1" ht="43.5" customHeight="1" x14ac:dyDescent="0.25"/>
    <row r="440" customFormat="1" ht="43.5" customHeight="1" x14ac:dyDescent="0.25"/>
    <row r="441" customFormat="1" ht="43.5" customHeight="1" x14ac:dyDescent="0.25"/>
    <row r="442" customFormat="1" ht="43.5" customHeight="1" x14ac:dyDescent="0.25"/>
    <row r="443" customFormat="1" ht="43.5" customHeight="1" x14ac:dyDescent="0.25"/>
    <row r="444" customFormat="1" ht="43.5" customHeight="1" x14ac:dyDescent="0.25"/>
    <row r="445" customFormat="1" ht="43.5" customHeight="1" x14ac:dyDescent="0.25"/>
    <row r="446" customFormat="1" ht="43.5" customHeight="1" x14ac:dyDescent="0.25"/>
    <row r="447" customFormat="1" ht="43.5" customHeight="1" x14ac:dyDescent="0.25"/>
    <row r="448" customFormat="1" ht="43.5" customHeight="1" x14ac:dyDescent="0.25"/>
    <row r="449" customFormat="1" ht="43.5" customHeight="1" x14ac:dyDescent="0.25"/>
    <row r="450" customFormat="1" ht="43.5" customHeight="1" x14ac:dyDescent="0.25"/>
    <row r="451" customFormat="1" ht="43.5" customHeight="1" x14ac:dyDescent="0.25"/>
    <row r="452" customFormat="1" ht="43.5" customHeight="1" x14ac:dyDescent="0.25"/>
    <row r="453" customFormat="1" ht="43.5" customHeight="1" x14ac:dyDescent="0.25"/>
    <row r="454" customFormat="1" ht="43.5" customHeight="1" x14ac:dyDescent="0.25"/>
    <row r="455" customFormat="1" ht="43.5" customHeight="1" x14ac:dyDescent="0.25"/>
    <row r="456" customFormat="1" ht="43.5" customHeight="1" x14ac:dyDescent="0.25"/>
    <row r="457" customFormat="1" ht="43.5" customHeight="1" x14ac:dyDescent="0.25"/>
    <row r="458" customFormat="1" ht="43.5" customHeight="1" x14ac:dyDescent="0.25"/>
    <row r="459" customFormat="1" ht="43.5" customHeight="1" x14ac:dyDescent="0.25"/>
    <row r="460" customFormat="1" ht="43.5" customHeight="1" x14ac:dyDescent="0.25"/>
    <row r="461" customFormat="1" ht="43.5" customHeight="1" x14ac:dyDescent="0.25"/>
    <row r="462" customFormat="1" ht="43.5" customHeight="1" x14ac:dyDescent="0.25"/>
    <row r="463" customFormat="1" ht="43.5" customHeight="1" x14ac:dyDescent="0.25"/>
    <row r="464" customFormat="1" ht="43.5" customHeight="1" x14ac:dyDescent="0.25"/>
    <row r="465" customFormat="1" ht="43.5" customHeight="1" x14ac:dyDescent="0.25"/>
    <row r="466" customFormat="1" ht="43.5" customHeight="1" x14ac:dyDescent="0.25"/>
    <row r="467" customFormat="1" ht="43.5" customHeight="1" x14ac:dyDescent="0.25"/>
    <row r="468" customFormat="1" ht="43.5" customHeight="1" x14ac:dyDescent="0.25"/>
    <row r="469" customFormat="1" ht="43.5" customHeight="1" x14ac:dyDescent="0.25"/>
    <row r="470" customFormat="1" ht="43.5" customHeight="1" x14ac:dyDescent="0.25"/>
    <row r="471" customFormat="1" ht="43.5" customHeight="1" x14ac:dyDescent="0.25"/>
    <row r="472" customFormat="1" ht="43.5" customHeight="1" x14ac:dyDescent="0.25"/>
    <row r="473" customFormat="1" ht="43.5" customHeight="1" x14ac:dyDescent="0.25"/>
    <row r="474" customFormat="1" ht="43.5" customHeight="1" x14ac:dyDescent="0.25"/>
    <row r="475" customFormat="1" ht="43.5" customHeight="1" x14ac:dyDescent="0.25"/>
    <row r="476" customFormat="1" ht="43.5" customHeight="1" x14ac:dyDescent="0.25"/>
    <row r="477" customFormat="1" ht="43.5" customHeight="1" x14ac:dyDescent="0.25"/>
    <row r="478" customFormat="1" ht="43.5" customHeight="1" x14ac:dyDescent="0.25"/>
    <row r="479" customFormat="1" ht="43.5" customHeight="1" x14ac:dyDescent="0.25"/>
    <row r="480" customFormat="1" ht="43.5" customHeight="1" x14ac:dyDescent="0.25"/>
    <row r="481" customFormat="1" ht="43.5" customHeight="1" x14ac:dyDescent="0.25"/>
    <row r="482" customFormat="1" ht="43.5" customHeight="1" x14ac:dyDescent="0.25"/>
  </sheetData>
  <mergeCells count="286">
    <mergeCell ref="J211:K211"/>
    <mergeCell ref="A183:A184"/>
    <mergeCell ref="A185:A186"/>
    <mergeCell ref="B183:B184"/>
    <mergeCell ref="B185:B186"/>
    <mergeCell ref="B187:B188"/>
    <mergeCell ref="A205:A209"/>
    <mergeCell ref="B205:B209"/>
    <mergeCell ref="C205:C209"/>
    <mergeCell ref="D205:D209"/>
    <mergeCell ref="E205:E209"/>
    <mergeCell ref="F205:F209"/>
    <mergeCell ref="M205:M206"/>
    <mergeCell ref="P205:P209"/>
    <mergeCell ref="M207:M209"/>
    <mergeCell ref="P95:P126"/>
    <mergeCell ref="P63:P94"/>
    <mergeCell ref="A201:A204"/>
    <mergeCell ref="B201:B204"/>
    <mergeCell ref="A197:A200"/>
    <mergeCell ref="B197:B200"/>
    <mergeCell ref="A193:A196"/>
    <mergeCell ref="B193:B196"/>
    <mergeCell ref="A189:A192"/>
    <mergeCell ref="B189:B192"/>
    <mergeCell ref="A187:A188"/>
    <mergeCell ref="P201:P204"/>
    <mergeCell ref="P197:P200"/>
    <mergeCell ref="P193:P196"/>
    <mergeCell ref="P189:P192"/>
    <mergeCell ref="P187:P188"/>
    <mergeCell ref="P185:P186"/>
    <mergeCell ref="P183:P184"/>
    <mergeCell ref="P159:P170"/>
    <mergeCell ref="P127:P158"/>
    <mergeCell ref="A159:A170"/>
    <mergeCell ref="C159:C170"/>
    <mergeCell ref="E161:E162"/>
    <mergeCell ref="D161:D162"/>
    <mergeCell ref="D163:D164"/>
    <mergeCell ref="E163:E164"/>
    <mergeCell ref="D165:D166"/>
    <mergeCell ref="E165:E166"/>
    <mergeCell ref="D167:D168"/>
    <mergeCell ref="E167:E168"/>
    <mergeCell ref="D159:D160"/>
    <mergeCell ref="E159:E160"/>
    <mergeCell ref="M191:M192"/>
    <mergeCell ref="M193:M194"/>
    <mergeCell ref="M195:M196"/>
    <mergeCell ref="M197:M198"/>
    <mergeCell ref="M199:M200"/>
    <mergeCell ref="F159:F160"/>
    <mergeCell ref="D169:D170"/>
    <mergeCell ref="E169:E170"/>
    <mergeCell ref="F169:F170"/>
    <mergeCell ref="F161:F162"/>
    <mergeCell ref="F163:F164"/>
    <mergeCell ref="F165:F166"/>
    <mergeCell ref="F167:F168"/>
    <mergeCell ref="M161:M162"/>
    <mergeCell ref="M163:M164"/>
    <mergeCell ref="M165:M166"/>
    <mergeCell ref="M167:M168"/>
    <mergeCell ref="M179:M180"/>
    <mergeCell ref="D181:D182"/>
    <mergeCell ref="E181:E182"/>
    <mergeCell ref="F181:F182"/>
    <mergeCell ref="M181:M182"/>
    <mergeCell ref="M201:M202"/>
    <mergeCell ref="A127:A158"/>
    <mergeCell ref="B127:B158"/>
    <mergeCell ref="M127:M129"/>
    <mergeCell ref="M131:M133"/>
    <mergeCell ref="M135:M137"/>
    <mergeCell ref="M139:M141"/>
    <mergeCell ref="M143:M145"/>
    <mergeCell ref="M147:M149"/>
    <mergeCell ref="M151:M153"/>
    <mergeCell ref="M155:M157"/>
    <mergeCell ref="M169:M170"/>
    <mergeCell ref="M159:M160"/>
    <mergeCell ref="C183:C184"/>
    <mergeCell ref="C185:C186"/>
    <mergeCell ref="D185:D186"/>
    <mergeCell ref="E185:E186"/>
    <mergeCell ref="F185:F186"/>
    <mergeCell ref="C187:C188"/>
    <mergeCell ref="D187:D188"/>
    <mergeCell ref="E187:E188"/>
    <mergeCell ref="F187:F188"/>
    <mergeCell ref="B159:B170"/>
    <mergeCell ref="M189:M190"/>
    <mergeCell ref="A17:A46"/>
    <mergeCell ref="B17:B46"/>
    <mergeCell ref="A47:A62"/>
    <mergeCell ref="B47:B62"/>
    <mergeCell ref="A63:A94"/>
    <mergeCell ref="B63:B94"/>
    <mergeCell ref="M63:M65"/>
    <mergeCell ref="M67:M69"/>
    <mergeCell ref="M71:M73"/>
    <mergeCell ref="M75:M77"/>
    <mergeCell ref="M79:M81"/>
    <mergeCell ref="M83:M85"/>
    <mergeCell ref="M87:M89"/>
    <mergeCell ref="M91:M93"/>
    <mergeCell ref="M60:M62"/>
    <mergeCell ref="D37:D41"/>
    <mergeCell ref="M40:M41"/>
    <mergeCell ref="E37:E41"/>
    <mergeCell ref="F37:F41"/>
    <mergeCell ref="E42:E46"/>
    <mergeCell ref="F42:F46"/>
    <mergeCell ref="M45:M46"/>
    <mergeCell ref="D42:D46"/>
    <mergeCell ref="M52:M54"/>
    <mergeCell ref="M95:M97"/>
    <mergeCell ref="A95:A126"/>
    <mergeCell ref="B95:B126"/>
    <mergeCell ref="M99:M101"/>
    <mergeCell ref="C197:C200"/>
    <mergeCell ref="D197:D200"/>
    <mergeCell ref="E197:E200"/>
    <mergeCell ref="F197:F200"/>
    <mergeCell ref="C201:C204"/>
    <mergeCell ref="D201:D204"/>
    <mergeCell ref="E201:E204"/>
    <mergeCell ref="F201:F204"/>
    <mergeCell ref="M203:M204"/>
    <mergeCell ref="D189:D192"/>
    <mergeCell ref="E189:E192"/>
    <mergeCell ref="F189:F192"/>
    <mergeCell ref="C189:C192"/>
    <mergeCell ref="C193:C196"/>
    <mergeCell ref="D193:D196"/>
    <mergeCell ref="E193:E196"/>
    <mergeCell ref="F193:F196"/>
    <mergeCell ref="D183:D184"/>
    <mergeCell ref="E183:E184"/>
    <mergeCell ref="F183:F184"/>
    <mergeCell ref="P17:P46"/>
    <mergeCell ref="P47:P62"/>
    <mergeCell ref="F59:F62"/>
    <mergeCell ref="C17:C46"/>
    <mergeCell ref="C47:C62"/>
    <mergeCell ref="F47:F50"/>
    <mergeCell ref="E47:E50"/>
    <mergeCell ref="D47:D50"/>
    <mergeCell ref="M17:M19"/>
    <mergeCell ref="M22:M24"/>
    <mergeCell ref="M27:M29"/>
    <mergeCell ref="M32:M34"/>
    <mergeCell ref="M37:M39"/>
    <mergeCell ref="M42:M44"/>
    <mergeCell ref="M48:M50"/>
    <mergeCell ref="D59:D62"/>
    <mergeCell ref="E59:E62"/>
    <mergeCell ref="D55:D58"/>
    <mergeCell ref="E55:E58"/>
    <mergeCell ref="F55:F58"/>
    <mergeCell ref="M56:M58"/>
    <mergeCell ref="D51:D54"/>
    <mergeCell ref="E51:E54"/>
    <mergeCell ref="F51:F54"/>
    <mergeCell ref="F91:F94"/>
    <mergeCell ref="E17:E21"/>
    <mergeCell ref="H12:M14"/>
    <mergeCell ref="F17:F21"/>
    <mergeCell ref="F27:F31"/>
    <mergeCell ref="M20:M21"/>
    <mergeCell ref="D17:D21"/>
    <mergeCell ref="D32:D36"/>
    <mergeCell ref="D22:D26"/>
    <mergeCell ref="D27:D31"/>
    <mergeCell ref="E22:E26"/>
    <mergeCell ref="F22:F26"/>
    <mergeCell ref="M25:M26"/>
    <mergeCell ref="E27:E31"/>
    <mergeCell ref="M30:M31"/>
    <mergeCell ref="E32:E36"/>
    <mergeCell ref="F32:F36"/>
    <mergeCell ref="M35:M36"/>
    <mergeCell ref="C63:C94"/>
    <mergeCell ref="D83:D86"/>
    <mergeCell ref="E83:E86"/>
    <mergeCell ref="F83:F86"/>
    <mergeCell ref="D87:D90"/>
    <mergeCell ref="E87:E90"/>
    <mergeCell ref="F87:F90"/>
    <mergeCell ref="D75:D78"/>
    <mergeCell ref="E75:E78"/>
    <mergeCell ref="F75:F78"/>
    <mergeCell ref="D79:D82"/>
    <mergeCell ref="E79:E82"/>
    <mergeCell ref="F79:F82"/>
    <mergeCell ref="D63:D66"/>
    <mergeCell ref="E63:E66"/>
    <mergeCell ref="F63:F66"/>
    <mergeCell ref="D71:D74"/>
    <mergeCell ref="E71:E74"/>
    <mergeCell ref="F71:F74"/>
    <mergeCell ref="D67:D70"/>
    <mergeCell ref="E67:E70"/>
    <mergeCell ref="F67:F70"/>
    <mergeCell ref="D91:D94"/>
    <mergeCell ref="E91:E94"/>
    <mergeCell ref="C95:C126"/>
    <mergeCell ref="D95:D98"/>
    <mergeCell ref="E95:E98"/>
    <mergeCell ref="F95:F98"/>
    <mergeCell ref="D99:D102"/>
    <mergeCell ref="E99:E102"/>
    <mergeCell ref="F99:F102"/>
    <mergeCell ref="D103:D106"/>
    <mergeCell ref="E103:E106"/>
    <mergeCell ref="F103:F106"/>
    <mergeCell ref="D107:D110"/>
    <mergeCell ref="E107:E110"/>
    <mergeCell ref="F107:F110"/>
    <mergeCell ref="M103:M105"/>
    <mergeCell ref="M107:M109"/>
    <mergeCell ref="M111:M113"/>
    <mergeCell ref="D123:D126"/>
    <mergeCell ref="E123:E126"/>
    <mergeCell ref="F123:F126"/>
    <mergeCell ref="D115:D118"/>
    <mergeCell ref="E115:E118"/>
    <mergeCell ref="F115:F118"/>
    <mergeCell ref="D119:D122"/>
    <mergeCell ref="E119:E122"/>
    <mergeCell ref="F119:F122"/>
    <mergeCell ref="M115:M117"/>
    <mergeCell ref="M119:M121"/>
    <mergeCell ref="M123:M125"/>
    <mergeCell ref="D111:D114"/>
    <mergeCell ref="E111:E114"/>
    <mergeCell ref="F111:F114"/>
    <mergeCell ref="F139:F142"/>
    <mergeCell ref="C127:C158"/>
    <mergeCell ref="D127:D130"/>
    <mergeCell ref="E127:E130"/>
    <mergeCell ref="F127:F130"/>
    <mergeCell ref="D131:D134"/>
    <mergeCell ref="E131:E134"/>
    <mergeCell ref="F131:F134"/>
    <mergeCell ref="D135:D138"/>
    <mergeCell ref="E135:E138"/>
    <mergeCell ref="F135:F138"/>
    <mergeCell ref="D151:D154"/>
    <mergeCell ref="E151:E154"/>
    <mergeCell ref="F151:F154"/>
    <mergeCell ref="D155:D158"/>
    <mergeCell ref="E155:E158"/>
    <mergeCell ref="F155:F158"/>
    <mergeCell ref="D143:D146"/>
    <mergeCell ref="E143:E146"/>
    <mergeCell ref="F143:F146"/>
    <mergeCell ref="D139:D142"/>
    <mergeCell ref="E139:E142"/>
    <mergeCell ref="D147:D150"/>
    <mergeCell ref="E147:E150"/>
    <mergeCell ref="F147:F150"/>
    <mergeCell ref="A171:A182"/>
    <mergeCell ref="B171:B182"/>
    <mergeCell ref="C171:C182"/>
    <mergeCell ref="D171:D172"/>
    <mergeCell ref="E171:E172"/>
    <mergeCell ref="F171:F172"/>
    <mergeCell ref="M171:M172"/>
    <mergeCell ref="P171:P182"/>
    <mergeCell ref="D173:D174"/>
    <mergeCell ref="E173:E174"/>
    <mergeCell ref="F173:F174"/>
    <mergeCell ref="M173:M174"/>
    <mergeCell ref="D175:D176"/>
    <mergeCell ref="E175:E176"/>
    <mergeCell ref="F175:F176"/>
    <mergeCell ref="M175:M176"/>
    <mergeCell ref="D177:D178"/>
    <mergeCell ref="E177:E178"/>
    <mergeCell ref="F177:F178"/>
    <mergeCell ref="M177:M178"/>
    <mergeCell ref="D179:D180"/>
    <mergeCell ref="E179:E180"/>
    <mergeCell ref="F179:F180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08"/>
  <sheetViews>
    <sheetView topLeftCell="B1" workbookViewId="0">
      <selection activeCell="F4" sqref="F4"/>
    </sheetView>
  </sheetViews>
  <sheetFormatPr defaultColWidth="9.140625" defaultRowHeight="15" x14ac:dyDescent="0.25"/>
  <cols>
    <col min="1" max="1" width="0" style="20" hidden="1" customWidth="1"/>
    <col min="2" max="13" width="9.7109375" style="20" customWidth="1"/>
    <col min="14" max="16384" width="9.140625" style="20"/>
  </cols>
  <sheetData>
    <row r="1" spans="2:13" ht="6" customHeight="1" x14ac:dyDescent="0.25"/>
    <row r="2" spans="2:13" x14ac:dyDescent="0.25">
      <c r="C2" s="93" t="s">
        <v>57</v>
      </c>
      <c r="D2" s="93"/>
      <c r="E2" s="93"/>
      <c r="F2" s="93"/>
      <c r="G2" s="93"/>
    </row>
    <row r="3" spans="2:13" x14ac:dyDescent="0.25">
      <c r="C3" s="20" t="s">
        <v>58</v>
      </c>
      <c r="D3" s="20" t="s">
        <v>59</v>
      </c>
      <c r="E3" s="20" t="s">
        <v>60</v>
      </c>
      <c r="F3" s="20" t="s">
        <v>61</v>
      </c>
      <c r="G3" s="20" t="s">
        <v>62</v>
      </c>
    </row>
    <row r="4" spans="2:13" x14ac:dyDescent="0.25">
      <c r="C4" s="20">
        <v>40</v>
      </c>
      <c r="D4" s="20">
        <v>34</v>
      </c>
      <c r="E4" s="20">
        <v>34</v>
      </c>
      <c r="F4" s="20">
        <v>40</v>
      </c>
      <c r="G4" s="20">
        <f>SUM(C4:F4)</f>
        <v>148</v>
      </c>
    </row>
    <row r="5" spans="2:13" ht="2.25" customHeight="1" x14ac:dyDescent="0.25"/>
    <row r="6" spans="2:13" ht="18" customHeight="1" x14ac:dyDescent="0.25">
      <c r="B6" s="20" t="s">
        <v>63</v>
      </c>
      <c r="C6" s="94" t="s">
        <v>64</v>
      </c>
      <c r="D6" s="94"/>
      <c r="E6" s="94"/>
      <c r="F6" s="94"/>
      <c r="G6" s="94"/>
      <c r="H6" s="95" t="s">
        <v>65</v>
      </c>
      <c r="I6" s="95"/>
      <c r="J6" s="95"/>
      <c r="K6" s="95"/>
      <c r="L6" s="95"/>
      <c r="M6" s="20">
        <v>10.5</v>
      </c>
    </row>
    <row r="7" spans="2:13" x14ac:dyDescent="0.25">
      <c r="C7" s="21" t="s">
        <v>58</v>
      </c>
      <c r="D7" s="21" t="s">
        <v>59</v>
      </c>
      <c r="E7" s="21" t="s">
        <v>60</v>
      </c>
      <c r="F7" s="21" t="s">
        <v>61</v>
      </c>
      <c r="G7" s="21" t="s">
        <v>62</v>
      </c>
      <c r="H7" s="20" t="s">
        <v>58</v>
      </c>
      <c r="I7" s="20" t="s">
        <v>59</v>
      </c>
      <c r="J7" s="20" t="s">
        <v>60</v>
      </c>
      <c r="K7" s="20" t="s">
        <v>61</v>
      </c>
      <c r="L7" s="20" t="s">
        <v>62</v>
      </c>
    </row>
    <row r="8" spans="2:13" x14ac:dyDescent="0.25">
      <c r="B8" s="22">
        <v>1</v>
      </c>
      <c r="C8" s="22">
        <f>$C$4*B8</f>
        <v>40</v>
      </c>
      <c r="D8" s="22">
        <f>$D$4*$B8</f>
        <v>34</v>
      </c>
      <c r="E8" s="22">
        <f>$E$4*$B8</f>
        <v>34</v>
      </c>
      <c r="F8" s="22">
        <f>$F$4*$B8</f>
        <v>40</v>
      </c>
      <c r="G8" s="22">
        <f>$G$4*$B8</f>
        <v>148</v>
      </c>
      <c r="H8" s="22">
        <f>C8*10.5</f>
        <v>420</v>
      </c>
      <c r="I8" s="22">
        <f t="shared" ref="I8:L23" si="0">D8*10.5</f>
        <v>357</v>
      </c>
      <c r="J8" s="22">
        <f t="shared" si="0"/>
        <v>357</v>
      </c>
      <c r="K8" s="22">
        <f t="shared" si="0"/>
        <v>420</v>
      </c>
      <c r="L8" s="22">
        <f t="shared" si="0"/>
        <v>1554</v>
      </c>
      <c r="M8" s="22">
        <f>G8*10.5</f>
        <v>1554</v>
      </c>
    </row>
    <row r="9" spans="2:13" x14ac:dyDescent="0.25">
      <c r="B9" s="20">
        <v>2</v>
      </c>
      <c r="C9" s="21">
        <f t="shared" ref="C9:C72" si="1">$C$4*B9</f>
        <v>80</v>
      </c>
      <c r="D9" s="21">
        <f t="shared" ref="D9:D72" si="2">$D$4*$B9</f>
        <v>68</v>
      </c>
      <c r="E9" s="21">
        <f t="shared" ref="E9:E72" si="3">$E$4*$B9</f>
        <v>68</v>
      </c>
      <c r="F9" s="21">
        <f t="shared" ref="F9:F72" si="4">$F$4*$B9</f>
        <v>80</v>
      </c>
      <c r="G9" s="21">
        <f t="shared" ref="G9:G72" si="5">$G$4*$B9</f>
        <v>296</v>
      </c>
      <c r="H9" s="22">
        <f t="shared" ref="H9:L71" si="6">C9*10.5</f>
        <v>840</v>
      </c>
      <c r="I9" s="22">
        <f t="shared" si="0"/>
        <v>714</v>
      </c>
      <c r="J9" s="22">
        <f t="shared" si="0"/>
        <v>714</v>
      </c>
      <c r="K9" s="22">
        <f t="shared" si="0"/>
        <v>840</v>
      </c>
      <c r="L9" s="22">
        <f t="shared" si="0"/>
        <v>3108</v>
      </c>
      <c r="M9" s="20">
        <f t="shared" ref="M9:M72" si="7">G9*10.5</f>
        <v>3108</v>
      </c>
    </row>
    <row r="10" spans="2:13" x14ac:dyDescent="0.25">
      <c r="B10" s="22">
        <v>3</v>
      </c>
      <c r="C10" s="22">
        <f t="shared" si="1"/>
        <v>120</v>
      </c>
      <c r="D10" s="22">
        <f t="shared" si="2"/>
        <v>102</v>
      </c>
      <c r="E10" s="22">
        <f t="shared" si="3"/>
        <v>102</v>
      </c>
      <c r="F10" s="22">
        <f t="shared" si="4"/>
        <v>120</v>
      </c>
      <c r="G10" s="22">
        <f t="shared" si="5"/>
        <v>444</v>
      </c>
      <c r="H10" s="22">
        <f t="shared" si="6"/>
        <v>1260</v>
      </c>
      <c r="I10" s="22">
        <f t="shared" si="0"/>
        <v>1071</v>
      </c>
      <c r="J10" s="22">
        <f t="shared" si="0"/>
        <v>1071</v>
      </c>
      <c r="K10" s="22">
        <f t="shared" si="0"/>
        <v>1260</v>
      </c>
      <c r="L10" s="22">
        <f t="shared" si="0"/>
        <v>4662</v>
      </c>
      <c r="M10" s="22">
        <f t="shared" si="7"/>
        <v>4662</v>
      </c>
    </row>
    <row r="11" spans="2:13" x14ac:dyDescent="0.25">
      <c r="B11" s="20">
        <v>4</v>
      </c>
      <c r="C11" s="21">
        <f t="shared" si="1"/>
        <v>160</v>
      </c>
      <c r="D11" s="21">
        <f t="shared" si="2"/>
        <v>136</v>
      </c>
      <c r="E11" s="21">
        <f t="shared" si="3"/>
        <v>136</v>
      </c>
      <c r="F11" s="21">
        <f t="shared" si="4"/>
        <v>160</v>
      </c>
      <c r="G11" s="21">
        <f t="shared" si="5"/>
        <v>592</v>
      </c>
      <c r="H11" s="22">
        <f t="shared" si="6"/>
        <v>1680</v>
      </c>
      <c r="I11" s="22">
        <f t="shared" si="0"/>
        <v>1428</v>
      </c>
      <c r="J11" s="22">
        <f t="shared" si="0"/>
        <v>1428</v>
      </c>
      <c r="K11" s="22">
        <f t="shared" si="0"/>
        <v>1680</v>
      </c>
      <c r="L11" s="22">
        <f t="shared" si="0"/>
        <v>6216</v>
      </c>
      <c r="M11" s="20">
        <f t="shared" si="7"/>
        <v>6216</v>
      </c>
    </row>
    <row r="12" spans="2:13" x14ac:dyDescent="0.25">
      <c r="B12" s="22">
        <v>5</v>
      </c>
      <c r="C12" s="22">
        <f t="shared" si="1"/>
        <v>200</v>
      </c>
      <c r="D12" s="22">
        <f t="shared" si="2"/>
        <v>170</v>
      </c>
      <c r="E12" s="22">
        <f t="shared" si="3"/>
        <v>170</v>
      </c>
      <c r="F12" s="22">
        <f t="shared" si="4"/>
        <v>200</v>
      </c>
      <c r="G12" s="22">
        <f t="shared" si="5"/>
        <v>740</v>
      </c>
      <c r="H12" s="22">
        <f t="shared" si="6"/>
        <v>2100</v>
      </c>
      <c r="I12" s="22">
        <f t="shared" si="0"/>
        <v>1785</v>
      </c>
      <c r="J12" s="22">
        <f t="shared" si="0"/>
        <v>1785</v>
      </c>
      <c r="K12" s="22">
        <f t="shared" si="0"/>
        <v>2100</v>
      </c>
      <c r="L12" s="22">
        <f t="shared" si="0"/>
        <v>7770</v>
      </c>
      <c r="M12" s="22">
        <f t="shared" si="7"/>
        <v>7770</v>
      </c>
    </row>
    <row r="13" spans="2:13" x14ac:dyDescent="0.25">
      <c r="B13" s="20">
        <v>6</v>
      </c>
      <c r="C13" s="21">
        <f t="shared" si="1"/>
        <v>240</v>
      </c>
      <c r="D13" s="21">
        <f t="shared" si="2"/>
        <v>204</v>
      </c>
      <c r="E13" s="21">
        <f t="shared" si="3"/>
        <v>204</v>
      </c>
      <c r="F13" s="21">
        <f t="shared" si="4"/>
        <v>240</v>
      </c>
      <c r="G13" s="21">
        <f t="shared" si="5"/>
        <v>888</v>
      </c>
      <c r="H13" s="22">
        <f t="shared" si="6"/>
        <v>2520</v>
      </c>
      <c r="I13" s="22">
        <f t="shared" si="0"/>
        <v>2142</v>
      </c>
      <c r="J13" s="22">
        <f t="shared" si="0"/>
        <v>2142</v>
      </c>
      <c r="K13" s="22">
        <f t="shared" si="0"/>
        <v>2520</v>
      </c>
      <c r="L13" s="22">
        <f t="shared" si="0"/>
        <v>9324</v>
      </c>
      <c r="M13" s="20">
        <f t="shared" si="7"/>
        <v>9324</v>
      </c>
    </row>
    <row r="14" spans="2:13" x14ac:dyDescent="0.25">
      <c r="B14" s="22">
        <v>7</v>
      </c>
      <c r="C14" s="22">
        <f t="shared" si="1"/>
        <v>280</v>
      </c>
      <c r="D14" s="22">
        <f t="shared" si="2"/>
        <v>238</v>
      </c>
      <c r="E14" s="22">
        <f t="shared" si="3"/>
        <v>238</v>
      </c>
      <c r="F14" s="22">
        <f t="shared" si="4"/>
        <v>280</v>
      </c>
      <c r="G14" s="22">
        <f t="shared" si="5"/>
        <v>1036</v>
      </c>
      <c r="H14" s="22">
        <f t="shared" si="6"/>
        <v>2940</v>
      </c>
      <c r="I14" s="22">
        <f t="shared" si="0"/>
        <v>2499</v>
      </c>
      <c r="J14" s="22">
        <f t="shared" si="0"/>
        <v>2499</v>
      </c>
      <c r="K14" s="22">
        <f t="shared" si="0"/>
        <v>2940</v>
      </c>
      <c r="L14" s="22">
        <f t="shared" si="0"/>
        <v>10878</v>
      </c>
      <c r="M14" s="22">
        <f t="shared" si="7"/>
        <v>10878</v>
      </c>
    </row>
    <row r="15" spans="2:13" x14ac:dyDescent="0.25">
      <c r="B15" s="20">
        <v>8</v>
      </c>
      <c r="C15" s="21">
        <f t="shared" si="1"/>
        <v>320</v>
      </c>
      <c r="D15" s="21">
        <f t="shared" si="2"/>
        <v>272</v>
      </c>
      <c r="E15" s="21">
        <f t="shared" si="3"/>
        <v>272</v>
      </c>
      <c r="F15" s="21">
        <f t="shared" si="4"/>
        <v>320</v>
      </c>
      <c r="G15" s="21">
        <f t="shared" si="5"/>
        <v>1184</v>
      </c>
      <c r="H15" s="22">
        <f t="shared" si="6"/>
        <v>3360</v>
      </c>
      <c r="I15" s="22">
        <f t="shared" si="0"/>
        <v>2856</v>
      </c>
      <c r="J15" s="22">
        <f t="shared" si="0"/>
        <v>2856</v>
      </c>
      <c r="K15" s="22">
        <f t="shared" si="0"/>
        <v>3360</v>
      </c>
      <c r="L15" s="22">
        <f t="shared" si="0"/>
        <v>12432</v>
      </c>
      <c r="M15" s="20">
        <f t="shared" si="7"/>
        <v>12432</v>
      </c>
    </row>
    <row r="16" spans="2:13" x14ac:dyDescent="0.25">
      <c r="B16" s="22">
        <v>9</v>
      </c>
      <c r="C16" s="22">
        <f t="shared" si="1"/>
        <v>360</v>
      </c>
      <c r="D16" s="22">
        <f t="shared" si="2"/>
        <v>306</v>
      </c>
      <c r="E16" s="22">
        <f t="shared" si="3"/>
        <v>306</v>
      </c>
      <c r="F16" s="22">
        <f t="shared" si="4"/>
        <v>360</v>
      </c>
      <c r="G16" s="22">
        <f t="shared" si="5"/>
        <v>1332</v>
      </c>
      <c r="H16" s="22">
        <f t="shared" si="6"/>
        <v>3780</v>
      </c>
      <c r="I16" s="22">
        <f t="shared" si="0"/>
        <v>3213</v>
      </c>
      <c r="J16" s="22">
        <f t="shared" si="0"/>
        <v>3213</v>
      </c>
      <c r="K16" s="22">
        <f t="shared" si="0"/>
        <v>3780</v>
      </c>
      <c r="L16" s="22">
        <f t="shared" si="0"/>
        <v>13986</v>
      </c>
      <c r="M16" s="22">
        <f t="shared" si="7"/>
        <v>13986</v>
      </c>
    </row>
    <row r="17" spans="2:13" x14ac:dyDescent="0.25">
      <c r="B17" s="20">
        <v>10</v>
      </c>
      <c r="C17" s="21">
        <f t="shared" si="1"/>
        <v>400</v>
      </c>
      <c r="D17" s="21">
        <f t="shared" si="2"/>
        <v>340</v>
      </c>
      <c r="E17" s="21">
        <f t="shared" si="3"/>
        <v>340</v>
      </c>
      <c r="F17" s="21">
        <f t="shared" si="4"/>
        <v>400</v>
      </c>
      <c r="G17" s="21">
        <f t="shared" si="5"/>
        <v>1480</v>
      </c>
      <c r="H17" s="22">
        <f t="shared" si="6"/>
        <v>4200</v>
      </c>
      <c r="I17" s="22">
        <f t="shared" si="0"/>
        <v>3570</v>
      </c>
      <c r="J17" s="22">
        <f t="shared" si="0"/>
        <v>3570</v>
      </c>
      <c r="K17" s="22">
        <f t="shared" si="0"/>
        <v>4200</v>
      </c>
      <c r="L17" s="22">
        <f t="shared" si="0"/>
        <v>15540</v>
      </c>
      <c r="M17" s="20">
        <f t="shared" si="7"/>
        <v>15540</v>
      </c>
    </row>
    <row r="18" spans="2:13" x14ac:dyDescent="0.25">
      <c r="B18" s="22">
        <v>11</v>
      </c>
      <c r="C18" s="22">
        <f t="shared" si="1"/>
        <v>440</v>
      </c>
      <c r="D18" s="22">
        <f t="shared" si="2"/>
        <v>374</v>
      </c>
      <c r="E18" s="22">
        <f t="shared" si="3"/>
        <v>374</v>
      </c>
      <c r="F18" s="22">
        <f t="shared" si="4"/>
        <v>440</v>
      </c>
      <c r="G18" s="22">
        <f t="shared" si="5"/>
        <v>1628</v>
      </c>
      <c r="H18" s="22">
        <f t="shared" si="6"/>
        <v>4620</v>
      </c>
      <c r="I18" s="22">
        <f t="shared" si="0"/>
        <v>3927</v>
      </c>
      <c r="J18" s="22">
        <f t="shared" si="0"/>
        <v>3927</v>
      </c>
      <c r="K18" s="22">
        <f t="shared" si="0"/>
        <v>4620</v>
      </c>
      <c r="L18" s="22">
        <f t="shared" si="0"/>
        <v>17094</v>
      </c>
      <c r="M18" s="22">
        <f t="shared" si="7"/>
        <v>17094</v>
      </c>
    </row>
    <row r="19" spans="2:13" x14ac:dyDescent="0.25">
      <c r="B19" s="20">
        <v>12</v>
      </c>
      <c r="C19" s="21">
        <f t="shared" si="1"/>
        <v>480</v>
      </c>
      <c r="D19" s="21">
        <f t="shared" si="2"/>
        <v>408</v>
      </c>
      <c r="E19" s="21">
        <f t="shared" si="3"/>
        <v>408</v>
      </c>
      <c r="F19" s="21">
        <f t="shared" si="4"/>
        <v>480</v>
      </c>
      <c r="G19" s="21">
        <f t="shared" si="5"/>
        <v>1776</v>
      </c>
      <c r="H19" s="22">
        <f t="shared" si="6"/>
        <v>5040</v>
      </c>
      <c r="I19" s="22">
        <f t="shared" si="0"/>
        <v>4284</v>
      </c>
      <c r="J19" s="22">
        <f t="shared" si="0"/>
        <v>4284</v>
      </c>
      <c r="K19" s="22">
        <f t="shared" si="0"/>
        <v>5040</v>
      </c>
      <c r="L19" s="22">
        <f t="shared" si="0"/>
        <v>18648</v>
      </c>
      <c r="M19" s="20">
        <f t="shared" si="7"/>
        <v>18648</v>
      </c>
    </row>
    <row r="20" spans="2:13" x14ac:dyDescent="0.25">
      <c r="B20" s="22">
        <v>13</v>
      </c>
      <c r="C20" s="22">
        <f t="shared" si="1"/>
        <v>520</v>
      </c>
      <c r="D20" s="22">
        <f t="shared" si="2"/>
        <v>442</v>
      </c>
      <c r="E20" s="22">
        <f t="shared" si="3"/>
        <v>442</v>
      </c>
      <c r="F20" s="22">
        <f t="shared" si="4"/>
        <v>520</v>
      </c>
      <c r="G20" s="22">
        <f t="shared" si="5"/>
        <v>1924</v>
      </c>
      <c r="H20" s="22">
        <f t="shared" si="6"/>
        <v>5460</v>
      </c>
      <c r="I20" s="22">
        <f t="shared" si="0"/>
        <v>4641</v>
      </c>
      <c r="J20" s="22">
        <f t="shared" si="0"/>
        <v>4641</v>
      </c>
      <c r="K20" s="22">
        <f t="shared" si="0"/>
        <v>5460</v>
      </c>
      <c r="L20" s="22">
        <f t="shared" si="0"/>
        <v>20202</v>
      </c>
      <c r="M20" s="22">
        <f t="shared" si="7"/>
        <v>20202</v>
      </c>
    </row>
    <row r="21" spans="2:13" x14ac:dyDescent="0.25">
      <c r="B21" s="20">
        <v>14</v>
      </c>
      <c r="C21" s="21">
        <f t="shared" si="1"/>
        <v>560</v>
      </c>
      <c r="D21" s="21">
        <f t="shared" si="2"/>
        <v>476</v>
      </c>
      <c r="E21" s="21">
        <f t="shared" si="3"/>
        <v>476</v>
      </c>
      <c r="F21" s="21">
        <f t="shared" si="4"/>
        <v>560</v>
      </c>
      <c r="G21" s="21">
        <f t="shared" si="5"/>
        <v>2072</v>
      </c>
      <c r="H21" s="22">
        <f t="shared" si="6"/>
        <v>5880</v>
      </c>
      <c r="I21" s="22">
        <f t="shared" si="0"/>
        <v>4998</v>
      </c>
      <c r="J21" s="22">
        <f t="shared" si="0"/>
        <v>4998</v>
      </c>
      <c r="K21" s="22">
        <f t="shared" si="0"/>
        <v>5880</v>
      </c>
      <c r="L21" s="22">
        <f t="shared" si="0"/>
        <v>21756</v>
      </c>
      <c r="M21" s="20">
        <f t="shared" si="7"/>
        <v>21756</v>
      </c>
    </row>
    <row r="22" spans="2:13" x14ac:dyDescent="0.25">
      <c r="B22" s="22">
        <v>15</v>
      </c>
      <c r="C22" s="22">
        <f t="shared" si="1"/>
        <v>600</v>
      </c>
      <c r="D22" s="22">
        <f t="shared" si="2"/>
        <v>510</v>
      </c>
      <c r="E22" s="22">
        <f t="shared" si="3"/>
        <v>510</v>
      </c>
      <c r="F22" s="22">
        <f t="shared" si="4"/>
        <v>600</v>
      </c>
      <c r="G22" s="22">
        <f t="shared" si="5"/>
        <v>2220</v>
      </c>
      <c r="H22" s="22">
        <f t="shared" si="6"/>
        <v>6300</v>
      </c>
      <c r="I22" s="22">
        <f t="shared" si="0"/>
        <v>5355</v>
      </c>
      <c r="J22" s="22">
        <f t="shared" si="0"/>
        <v>5355</v>
      </c>
      <c r="K22" s="22">
        <f t="shared" si="0"/>
        <v>6300</v>
      </c>
      <c r="L22" s="22">
        <f t="shared" si="0"/>
        <v>23310</v>
      </c>
      <c r="M22" s="22">
        <f t="shared" si="7"/>
        <v>23310</v>
      </c>
    </row>
    <row r="23" spans="2:13" x14ac:dyDescent="0.25">
      <c r="B23" s="20">
        <v>16</v>
      </c>
      <c r="C23" s="21">
        <f t="shared" si="1"/>
        <v>640</v>
      </c>
      <c r="D23" s="21">
        <f t="shared" si="2"/>
        <v>544</v>
      </c>
      <c r="E23" s="21">
        <f t="shared" si="3"/>
        <v>544</v>
      </c>
      <c r="F23" s="21">
        <f t="shared" si="4"/>
        <v>640</v>
      </c>
      <c r="G23" s="21">
        <f t="shared" si="5"/>
        <v>2368</v>
      </c>
      <c r="H23" s="22">
        <f t="shared" si="6"/>
        <v>6720</v>
      </c>
      <c r="I23" s="22">
        <f t="shared" si="0"/>
        <v>5712</v>
      </c>
      <c r="J23" s="22">
        <f t="shared" si="0"/>
        <v>5712</v>
      </c>
      <c r="K23" s="22">
        <f t="shared" si="0"/>
        <v>6720</v>
      </c>
      <c r="L23" s="22">
        <f t="shared" si="0"/>
        <v>24864</v>
      </c>
      <c r="M23" s="20">
        <f t="shared" si="7"/>
        <v>24864</v>
      </c>
    </row>
    <row r="24" spans="2:13" x14ac:dyDescent="0.25">
      <c r="B24" s="22">
        <v>17</v>
      </c>
      <c r="C24" s="22">
        <f t="shared" si="1"/>
        <v>680</v>
      </c>
      <c r="D24" s="22">
        <f t="shared" si="2"/>
        <v>578</v>
      </c>
      <c r="E24" s="22">
        <f t="shared" si="3"/>
        <v>578</v>
      </c>
      <c r="F24" s="22">
        <f t="shared" si="4"/>
        <v>680</v>
      </c>
      <c r="G24" s="22">
        <f t="shared" si="5"/>
        <v>2516</v>
      </c>
      <c r="H24" s="22">
        <f t="shared" si="6"/>
        <v>7140</v>
      </c>
      <c r="I24" s="22">
        <f t="shared" si="6"/>
        <v>6069</v>
      </c>
      <c r="J24" s="22">
        <f t="shared" si="6"/>
        <v>6069</v>
      </c>
      <c r="K24" s="22">
        <f t="shared" si="6"/>
        <v>7140</v>
      </c>
      <c r="L24" s="22">
        <f t="shared" si="6"/>
        <v>26418</v>
      </c>
      <c r="M24" s="22">
        <f t="shared" si="7"/>
        <v>26418</v>
      </c>
    </row>
    <row r="25" spans="2:13" x14ac:dyDescent="0.25">
      <c r="B25" s="20">
        <v>18</v>
      </c>
      <c r="C25" s="21">
        <f t="shared" si="1"/>
        <v>720</v>
      </c>
      <c r="D25" s="21">
        <f t="shared" si="2"/>
        <v>612</v>
      </c>
      <c r="E25" s="21">
        <f t="shared" si="3"/>
        <v>612</v>
      </c>
      <c r="F25" s="21">
        <f t="shared" si="4"/>
        <v>720</v>
      </c>
      <c r="G25" s="21">
        <f t="shared" si="5"/>
        <v>2664</v>
      </c>
      <c r="H25" s="22">
        <f t="shared" si="6"/>
        <v>7560</v>
      </c>
      <c r="I25" s="22">
        <f t="shared" si="6"/>
        <v>6426</v>
      </c>
      <c r="J25" s="22">
        <f t="shared" si="6"/>
        <v>6426</v>
      </c>
      <c r="K25" s="22">
        <f t="shared" si="6"/>
        <v>7560</v>
      </c>
      <c r="L25" s="22">
        <f t="shared" si="6"/>
        <v>27972</v>
      </c>
      <c r="M25" s="20">
        <f t="shared" si="7"/>
        <v>27972</v>
      </c>
    </row>
    <row r="26" spans="2:13" x14ac:dyDescent="0.25">
      <c r="B26" s="22">
        <v>19</v>
      </c>
      <c r="C26" s="22">
        <f t="shared" si="1"/>
        <v>760</v>
      </c>
      <c r="D26" s="22">
        <f t="shared" si="2"/>
        <v>646</v>
      </c>
      <c r="E26" s="22">
        <f t="shared" si="3"/>
        <v>646</v>
      </c>
      <c r="F26" s="22">
        <f t="shared" si="4"/>
        <v>760</v>
      </c>
      <c r="G26" s="22">
        <f t="shared" si="5"/>
        <v>2812</v>
      </c>
      <c r="H26" s="22">
        <f t="shared" si="6"/>
        <v>7980</v>
      </c>
      <c r="I26" s="22">
        <f t="shared" si="6"/>
        <v>6783</v>
      </c>
      <c r="J26" s="22">
        <f t="shared" si="6"/>
        <v>6783</v>
      </c>
      <c r="K26" s="22">
        <f t="shared" si="6"/>
        <v>7980</v>
      </c>
      <c r="L26" s="22">
        <f t="shared" si="6"/>
        <v>29526</v>
      </c>
      <c r="M26" s="22">
        <f t="shared" si="7"/>
        <v>29526</v>
      </c>
    </row>
    <row r="27" spans="2:13" x14ac:dyDescent="0.25">
      <c r="B27" s="20">
        <v>20</v>
      </c>
      <c r="C27" s="21">
        <f t="shared" si="1"/>
        <v>800</v>
      </c>
      <c r="D27" s="21">
        <f t="shared" si="2"/>
        <v>680</v>
      </c>
      <c r="E27" s="21">
        <f t="shared" si="3"/>
        <v>680</v>
      </c>
      <c r="F27" s="21">
        <f t="shared" si="4"/>
        <v>800</v>
      </c>
      <c r="G27" s="21">
        <f t="shared" si="5"/>
        <v>2960</v>
      </c>
      <c r="H27" s="22">
        <f t="shared" si="6"/>
        <v>8400</v>
      </c>
      <c r="I27" s="22">
        <f t="shared" si="6"/>
        <v>7140</v>
      </c>
      <c r="J27" s="22">
        <f t="shared" si="6"/>
        <v>7140</v>
      </c>
      <c r="K27" s="22">
        <f t="shared" si="6"/>
        <v>8400</v>
      </c>
      <c r="L27" s="22">
        <f t="shared" si="6"/>
        <v>31080</v>
      </c>
      <c r="M27" s="20">
        <f t="shared" si="7"/>
        <v>31080</v>
      </c>
    </row>
    <row r="28" spans="2:13" x14ac:dyDescent="0.25">
      <c r="B28" s="22">
        <v>21</v>
      </c>
      <c r="C28" s="22">
        <f t="shared" si="1"/>
        <v>840</v>
      </c>
      <c r="D28" s="22">
        <f t="shared" si="2"/>
        <v>714</v>
      </c>
      <c r="E28" s="22">
        <f t="shared" si="3"/>
        <v>714</v>
      </c>
      <c r="F28" s="22">
        <f t="shared" si="4"/>
        <v>840</v>
      </c>
      <c r="G28" s="22">
        <f t="shared" si="5"/>
        <v>3108</v>
      </c>
      <c r="H28" s="22">
        <f t="shared" si="6"/>
        <v>8820</v>
      </c>
      <c r="I28" s="22">
        <f t="shared" si="6"/>
        <v>7497</v>
      </c>
      <c r="J28" s="22">
        <f t="shared" si="6"/>
        <v>7497</v>
      </c>
      <c r="K28" s="22">
        <f t="shared" si="6"/>
        <v>8820</v>
      </c>
      <c r="L28" s="22">
        <f t="shared" si="6"/>
        <v>32634</v>
      </c>
      <c r="M28" s="22">
        <f t="shared" si="7"/>
        <v>32634</v>
      </c>
    </row>
    <row r="29" spans="2:13" x14ac:dyDescent="0.25">
      <c r="B29" s="20">
        <v>22</v>
      </c>
      <c r="C29" s="21">
        <f t="shared" si="1"/>
        <v>880</v>
      </c>
      <c r="D29" s="21">
        <f t="shared" si="2"/>
        <v>748</v>
      </c>
      <c r="E29" s="21">
        <f t="shared" si="3"/>
        <v>748</v>
      </c>
      <c r="F29" s="21">
        <f t="shared" si="4"/>
        <v>880</v>
      </c>
      <c r="G29" s="21">
        <f t="shared" si="5"/>
        <v>3256</v>
      </c>
      <c r="H29" s="22">
        <f t="shared" si="6"/>
        <v>9240</v>
      </c>
      <c r="I29" s="22">
        <f t="shared" si="6"/>
        <v>7854</v>
      </c>
      <c r="J29" s="22">
        <f t="shared" si="6"/>
        <v>7854</v>
      </c>
      <c r="K29" s="22">
        <f t="shared" si="6"/>
        <v>9240</v>
      </c>
      <c r="L29" s="22">
        <f t="shared" si="6"/>
        <v>34188</v>
      </c>
      <c r="M29" s="20">
        <f t="shared" si="7"/>
        <v>34188</v>
      </c>
    </row>
    <row r="30" spans="2:13" x14ac:dyDescent="0.25">
      <c r="B30" s="22">
        <v>23</v>
      </c>
      <c r="C30" s="22">
        <f t="shared" si="1"/>
        <v>920</v>
      </c>
      <c r="D30" s="22">
        <f t="shared" si="2"/>
        <v>782</v>
      </c>
      <c r="E30" s="22">
        <f t="shared" si="3"/>
        <v>782</v>
      </c>
      <c r="F30" s="22">
        <f t="shared" si="4"/>
        <v>920</v>
      </c>
      <c r="G30" s="22">
        <f t="shared" si="5"/>
        <v>3404</v>
      </c>
      <c r="H30" s="22">
        <f t="shared" si="6"/>
        <v>9660</v>
      </c>
      <c r="I30" s="22">
        <f t="shared" si="6"/>
        <v>8211</v>
      </c>
      <c r="J30" s="22">
        <f t="shared" si="6"/>
        <v>8211</v>
      </c>
      <c r="K30" s="22">
        <f t="shared" si="6"/>
        <v>9660</v>
      </c>
      <c r="L30" s="22">
        <f t="shared" si="6"/>
        <v>35742</v>
      </c>
      <c r="M30" s="22">
        <f t="shared" si="7"/>
        <v>35742</v>
      </c>
    </row>
    <row r="31" spans="2:13" x14ac:dyDescent="0.25">
      <c r="B31" s="20">
        <v>24</v>
      </c>
      <c r="C31" s="21">
        <f t="shared" si="1"/>
        <v>960</v>
      </c>
      <c r="D31" s="21">
        <f t="shared" si="2"/>
        <v>816</v>
      </c>
      <c r="E31" s="21">
        <f t="shared" si="3"/>
        <v>816</v>
      </c>
      <c r="F31" s="21">
        <f t="shared" si="4"/>
        <v>960</v>
      </c>
      <c r="G31" s="21">
        <f t="shared" si="5"/>
        <v>3552</v>
      </c>
      <c r="H31" s="22">
        <f t="shared" si="6"/>
        <v>10080</v>
      </c>
      <c r="I31" s="22">
        <f t="shared" si="6"/>
        <v>8568</v>
      </c>
      <c r="J31" s="22">
        <f t="shared" si="6"/>
        <v>8568</v>
      </c>
      <c r="K31" s="22">
        <f t="shared" si="6"/>
        <v>10080</v>
      </c>
      <c r="L31" s="22">
        <f t="shared" si="6"/>
        <v>37296</v>
      </c>
      <c r="M31" s="20">
        <f t="shared" si="7"/>
        <v>37296</v>
      </c>
    </row>
    <row r="32" spans="2:13" x14ac:dyDescent="0.25">
      <c r="B32" s="20">
        <v>25</v>
      </c>
      <c r="C32" s="21">
        <f t="shared" si="1"/>
        <v>1000</v>
      </c>
      <c r="D32" s="21">
        <f t="shared" si="2"/>
        <v>850</v>
      </c>
      <c r="E32" s="21">
        <f t="shared" si="3"/>
        <v>850</v>
      </c>
      <c r="F32" s="21">
        <f t="shared" si="4"/>
        <v>1000</v>
      </c>
      <c r="G32" s="21">
        <f t="shared" si="5"/>
        <v>3700</v>
      </c>
      <c r="H32" s="22">
        <f t="shared" si="6"/>
        <v>10500</v>
      </c>
      <c r="I32" s="22">
        <f t="shared" si="6"/>
        <v>8925</v>
      </c>
      <c r="J32" s="22">
        <f t="shared" si="6"/>
        <v>8925</v>
      </c>
      <c r="K32" s="22">
        <f t="shared" si="6"/>
        <v>10500</v>
      </c>
      <c r="L32" s="22">
        <f t="shared" si="6"/>
        <v>38850</v>
      </c>
      <c r="M32" s="20">
        <f t="shared" si="7"/>
        <v>38850</v>
      </c>
    </row>
    <row r="33" spans="2:13" x14ac:dyDescent="0.25">
      <c r="B33" s="20">
        <v>26</v>
      </c>
      <c r="C33" s="21">
        <f t="shared" si="1"/>
        <v>1040</v>
      </c>
      <c r="D33" s="21">
        <f t="shared" si="2"/>
        <v>884</v>
      </c>
      <c r="E33" s="21">
        <f t="shared" si="3"/>
        <v>884</v>
      </c>
      <c r="F33" s="21">
        <f t="shared" si="4"/>
        <v>1040</v>
      </c>
      <c r="G33" s="21">
        <f t="shared" si="5"/>
        <v>3848</v>
      </c>
      <c r="H33" s="22">
        <f t="shared" si="6"/>
        <v>10920</v>
      </c>
      <c r="I33" s="22">
        <f t="shared" si="6"/>
        <v>9282</v>
      </c>
      <c r="J33" s="22">
        <f t="shared" si="6"/>
        <v>9282</v>
      </c>
      <c r="K33" s="22">
        <f t="shared" si="6"/>
        <v>10920</v>
      </c>
      <c r="L33" s="22">
        <f t="shared" si="6"/>
        <v>40404</v>
      </c>
      <c r="M33" s="20">
        <f t="shared" si="7"/>
        <v>40404</v>
      </c>
    </row>
    <row r="34" spans="2:13" x14ac:dyDescent="0.25">
      <c r="B34" s="20">
        <v>27</v>
      </c>
      <c r="C34" s="21">
        <f t="shared" si="1"/>
        <v>1080</v>
      </c>
      <c r="D34" s="21">
        <f t="shared" si="2"/>
        <v>918</v>
      </c>
      <c r="E34" s="21">
        <f t="shared" si="3"/>
        <v>918</v>
      </c>
      <c r="F34" s="21">
        <f t="shared" si="4"/>
        <v>1080</v>
      </c>
      <c r="G34" s="21">
        <f t="shared" si="5"/>
        <v>3996</v>
      </c>
      <c r="H34" s="22">
        <f t="shared" si="6"/>
        <v>11340</v>
      </c>
      <c r="I34" s="22">
        <f t="shared" si="6"/>
        <v>9639</v>
      </c>
      <c r="J34" s="22">
        <f t="shared" si="6"/>
        <v>9639</v>
      </c>
      <c r="K34" s="22">
        <f t="shared" si="6"/>
        <v>11340</v>
      </c>
      <c r="L34" s="22">
        <f t="shared" si="6"/>
        <v>41958</v>
      </c>
      <c r="M34" s="20">
        <f t="shared" si="7"/>
        <v>41958</v>
      </c>
    </row>
    <row r="35" spans="2:13" x14ac:dyDescent="0.25">
      <c r="B35" s="20">
        <v>28</v>
      </c>
      <c r="C35" s="21">
        <f t="shared" si="1"/>
        <v>1120</v>
      </c>
      <c r="D35" s="21">
        <f t="shared" si="2"/>
        <v>952</v>
      </c>
      <c r="E35" s="21">
        <f t="shared" si="3"/>
        <v>952</v>
      </c>
      <c r="F35" s="21">
        <f t="shared" si="4"/>
        <v>1120</v>
      </c>
      <c r="G35" s="21">
        <f t="shared" si="5"/>
        <v>4144</v>
      </c>
      <c r="H35" s="22">
        <f t="shared" si="6"/>
        <v>11760</v>
      </c>
      <c r="I35" s="22">
        <f t="shared" si="6"/>
        <v>9996</v>
      </c>
      <c r="J35" s="22">
        <f t="shared" si="6"/>
        <v>9996</v>
      </c>
      <c r="K35" s="22">
        <f t="shared" si="6"/>
        <v>11760</v>
      </c>
      <c r="L35" s="22">
        <f t="shared" si="6"/>
        <v>43512</v>
      </c>
      <c r="M35" s="20">
        <f t="shared" si="7"/>
        <v>43512</v>
      </c>
    </row>
    <row r="36" spans="2:13" x14ac:dyDescent="0.25">
      <c r="B36" s="22">
        <v>29</v>
      </c>
      <c r="C36" s="22">
        <f t="shared" si="1"/>
        <v>1160</v>
      </c>
      <c r="D36" s="22">
        <f t="shared" si="2"/>
        <v>986</v>
      </c>
      <c r="E36" s="22">
        <f t="shared" si="3"/>
        <v>986</v>
      </c>
      <c r="F36" s="22">
        <f t="shared" si="4"/>
        <v>1160</v>
      </c>
      <c r="G36" s="22">
        <f t="shared" si="5"/>
        <v>4292</v>
      </c>
      <c r="H36" s="22">
        <f t="shared" si="6"/>
        <v>12180</v>
      </c>
      <c r="I36" s="22">
        <f t="shared" si="6"/>
        <v>10353</v>
      </c>
      <c r="J36" s="22">
        <f t="shared" si="6"/>
        <v>10353</v>
      </c>
      <c r="K36" s="22">
        <f t="shared" si="6"/>
        <v>12180</v>
      </c>
      <c r="L36" s="22">
        <f t="shared" si="6"/>
        <v>45066</v>
      </c>
      <c r="M36" s="22">
        <f t="shared" si="7"/>
        <v>45066</v>
      </c>
    </row>
    <row r="37" spans="2:13" x14ac:dyDescent="0.25">
      <c r="B37" s="20">
        <v>30</v>
      </c>
      <c r="C37" s="21">
        <f t="shared" si="1"/>
        <v>1200</v>
      </c>
      <c r="D37" s="21">
        <f t="shared" si="2"/>
        <v>1020</v>
      </c>
      <c r="E37" s="21">
        <f t="shared" si="3"/>
        <v>1020</v>
      </c>
      <c r="F37" s="21">
        <f t="shared" si="4"/>
        <v>1200</v>
      </c>
      <c r="G37" s="21">
        <f t="shared" si="5"/>
        <v>4440</v>
      </c>
      <c r="H37" s="22">
        <f t="shared" si="6"/>
        <v>12600</v>
      </c>
      <c r="I37" s="22">
        <f t="shared" si="6"/>
        <v>10710</v>
      </c>
      <c r="J37" s="22">
        <f t="shared" si="6"/>
        <v>10710</v>
      </c>
      <c r="K37" s="22">
        <f t="shared" si="6"/>
        <v>12600</v>
      </c>
      <c r="L37" s="22">
        <f t="shared" si="6"/>
        <v>46620</v>
      </c>
      <c r="M37" s="20">
        <f t="shared" si="7"/>
        <v>46620</v>
      </c>
    </row>
    <row r="38" spans="2:13" x14ac:dyDescent="0.25">
      <c r="B38" s="20">
        <v>31</v>
      </c>
      <c r="C38" s="21">
        <f t="shared" si="1"/>
        <v>1240</v>
      </c>
      <c r="D38" s="21">
        <f t="shared" si="2"/>
        <v>1054</v>
      </c>
      <c r="E38" s="21">
        <f t="shared" si="3"/>
        <v>1054</v>
      </c>
      <c r="F38" s="21">
        <f t="shared" si="4"/>
        <v>1240</v>
      </c>
      <c r="G38" s="21">
        <f t="shared" si="5"/>
        <v>4588</v>
      </c>
      <c r="H38" s="22">
        <f t="shared" si="6"/>
        <v>13020</v>
      </c>
      <c r="I38" s="22">
        <f t="shared" si="6"/>
        <v>11067</v>
      </c>
      <c r="J38" s="22">
        <f t="shared" si="6"/>
        <v>11067</v>
      </c>
      <c r="K38" s="22">
        <f t="shared" si="6"/>
        <v>13020</v>
      </c>
      <c r="L38" s="22">
        <f t="shared" si="6"/>
        <v>48174</v>
      </c>
      <c r="M38" s="20">
        <f t="shared" si="7"/>
        <v>48174</v>
      </c>
    </row>
    <row r="39" spans="2:13" x14ac:dyDescent="0.25">
      <c r="B39" s="20">
        <v>32</v>
      </c>
      <c r="C39" s="21">
        <f t="shared" si="1"/>
        <v>1280</v>
      </c>
      <c r="D39" s="21">
        <f t="shared" si="2"/>
        <v>1088</v>
      </c>
      <c r="E39" s="21">
        <f t="shared" si="3"/>
        <v>1088</v>
      </c>
      <c r="F39" s="21">
        <f t="shared" si="4"/>
        <v>1280</v>
      </c>
      <c r="G39" s="21">
        <f t="shared" si="5"/>
        <v>4736</v>
      </c>
      <c r="H39" s="22">
        <f t="shared" si="6"/>
        <v>13440</v>
      </c>
      <c r="I39" s="22">
        <f t="shared" si="6"/>
        <v>11424</v>
      </c>
      <c r="J39" s="22">
        <f t="shared" si="6"/>
        <v>11424</v>
      </c>
      <c r="K39" s="22">
        <f t="shared" si="6"/>
        <v>13440</v>
      </c>
      <c r="L39" s="22">
        <f t="shared" si="6"/>
        <v>49728</v>
      </c>
      <c r="M39" s="20">
        <f t="shared" si="7"/>
        <v>49728</v>
      </c>
    </row>
    <row r="40" spans="2:13" x14ac:dyDescent="0.25">
      <c r="B40" s="22">
        <v>33</v>
      </c>
      <c r="C40" s="22">
        <f t="shared" si="1"/>
        <v>1320</v>
      </c>
      <c r="D40" s="22">
        <f t="shared" si="2"/>
        <v>1122</v>
      </c>
      <c r="E40" s="22">
        <f t="shared" si="3"/>
        <v>1122</v>
      </c>
      <c r="F40" s="22">
        <f t="shared" si="4"/>
        <v>1320</v>
      </c>
      <c r="G40" s="22">
        <f t="shared" si="5"/>
        <v>4884</v>
      </c>
      <c r="H40" s="22">
        <f t="shared" si="6"/>
        <v>13860</v>
      </c>
      <c r="I40" s="22">
        <f t="shared" si="6"/>
        <v>11781</v>
      </c>
      <c r="J40" s="22">
        <f t="shared" si="6"/>
        <v>11781</v>
      </c>
      <c r="K40" s="22">
        <f t="shared" si="6"/>
        <v>13860</v>
      </c>
      <c r="L40" s="22">
        <f t="shared" si="6"/>
        <v>51282</v>
      </c>
      <c r="M40" s="22">
        <f t="shared" si="7"/>
        <v>51282</v>
      </c>
    </row>
    <row r="41" spans="2:13" x14ac:dyDescent="0.25">
      <c r="B41" s="20">
        <v>34</v>
      </c>
      <c r="C41" s="21">
        <f t="shared" si="1"/>
        <v>1360</v>
      </c>
      <c r="D41" s="21">
        <f t="shared" si="2"/>
        <v>1156</v>
      </c>
      <c r="E41" s="21">
        <f t="shared" si="3"/>
        <v>1156</v>
      </c>
      <c r="F41" s="21">
        <f t="shared" si="4"/>
        <v>1360</v>
      </c>
      <c r="G41" s="21">
        <f t="shared" si="5"/>
        <v>5032</v>
      </c>
      <c r="H41" s="22">
        <f t="shared" si="6"/>
        <v>14280</v>
      </c>
      <c r="I41" s="22">
        <f t="shared" si="6"/>
        <v>12138</v>
      </c>
      <c r="J41" s="22">
        <f t="shared" si="6"/>
        <v>12138</v>
      </c>
      <c r="K41" s="22">
        <f t="shared" si="6"/>
        <v>14280</v>
      </c>
      <c r="L41" s="22">
        <f t="shared" si="6"/>
        <v>52836</v>
      </c>
      <c r="M41" s="20">
        <f t="shared" si="7"/>
        <v>52836</v>
      </c>
    </row>
    <row r="42" spans="2:13" x14ac:dyDescent="0.25">
      <c r="B42" s="20">
        <v>35</v>
      </c>
      <c r="C42" s="21">
        <f t="shared" si="1"/>
        <v>1400</v>
      </c>
      <c r="D42" s="21">
        <f t="shared" si="2"/>
        <v>1190</v>
      </c>
      <c r="E42" s="21">
        <f t="shared" si="3"/>
        <v>1190</v>
      </c>
      <c r="F42" s="21">
        <f t="shared" si="4"/>
        <v>1400</v>
      </c>
      <c r="G42" s="21">
        <f t="shared" si="5"/>
        <v>5180</v>
      </c>
      <c r="H42" s="22">
        <f t="shared" si="6"/>
        <v>14700</v>
      </c>
      <c r="I42" s="22">
        <f t="shared" si="6"/>
        <v>12495</v>
      </c>
      <c r="J42" s="22">
        <f t="shared" si="6"/>
        <v>12495</v>
      </c>
      <c r="K42" s="22">
        <f t="shared" si="6"/>
        <v>14700</v>
      </c>
      <c r="L42" s="22">
        <f t="shared" si="6"/>
        <v>54390</v>
      </c>
      <c r="M42" s="20">
        <f t="shared" si="7"/>
        <v>54390</v>
      </c>
    </row>
    <row r="43" spans="2:13" x14ac:dyDescent="0.25">
      <c r="B43" s="22">
        <v>36</v>
      </c>
      <c r="C43" s="22">
        <f t="shared" si="1"/>
        <v>1440</v>
      </c>
      <c r="D43" s="22">
        <f t="shared" si="2"/>
        <v>1224</v>
      </c>
      <c r="E43" s="22">
        <f t="shared" si="3"/>
        <v>1224</v>
      </c>
      <c r="F43" s="22">
        <f t="shared" si="4"/>
        <v>1440</v>
      </c>
      <c r="G43" s="22">
        <f t="shared" si="5"/>
        <v>5328</v>
      </c>
      <c r="H43" s="22">
        <f t="shared" si="6"/>
        <v>15120</v>
      </c>
      <c r="I43" s="22">
        <f t="shared" si="6"/>
        <v>12852</v>
      </c>
      <c r="J43" s="22">
        <f t="shared" si="6"/>
        <v>12852</v>
      </c>
      <c r="K43" s="22">
        <f t="shared" si="6"/>
        <v>15120</v>
      </c>
      <c r="L43" s="22">
        <f t="shared" si="6"/>
        <v>55944</v>
      </c>
      <c r="M43" s="22">
        <f t="shared" si="7"/>
        <v>55944</v>
      </c>
    </row>
    <row r="44" spans="2:13" x14ac:dyDescent="0.25">
      <c r="B44" s="20">
        <v>37</v>
      </c>
      <c r="C44" s="21">
        <f t="shared" si="1"/>
        <v>1480</v>
      </c>
      <c r="D44" s="21">
        <f t="shared" si="2"/>
        <v>1258</v>
      </c>
      <c r="E44" s="21">
        <f t="shared" si="3"/>
        <v>1258</v>
      </c>
      <c r="F44" s="21">
        <f t="shared" si="4"/>
        <v>1480</v>
      </c>
      <c r="G44" s="21">
        <f t="shared" si="5"/>
        <v>5476</v>
      </c>
      <c r="H44" s="22">
        <f t="shared" si="6"/>
        <v>15540</v>
      </c>
      <c r="I44" s="22">
        <f t="shared" si="6"/>
        <v>13209</v>
      </c>
      <c r="J44" s="22">
        <f t="shared" si="6"/>
        <v>13209</v>
      </c>
      <c r="K44" s="22">
        <f t="shared" si="6"/>
        <v>15540</v>
      </c>
      <c r="L44" s="22">
        <f t="shared" si="6"/>
        <v>57498</v>
      </c>
      <c r="M44" s="20">
        <f t="shared" si="7"/>
        <v>57498</v>
      </c>
    </row>
    <row r="45" spans="2:13" x14ac:dyDescent="0.25">
      <c r="B45" s="20">
        <v>38</v>
      </c>
      <c r="C45" s="21">
        <f t="shared" si="1"/>
        <v>1520</v>
      </c>
      <c r="D45" s="21">
        <f t="shared" si="2"/>
        <v>1292</v>
      </c>
      <c r="E45" s="21">
        <f t="shared" si="3"/>
        <v>1292</v>
      </c>
      <c r="F45" s="21">
        <f t="shared" si="4"/>
        <v>1520</v>
      </c>
      <c r="G45" s="21">
        <f t="shared" si="5"/>
        <v>5624</v>
      </c>
      <c r="H45" s="22">
        <f t="shared" si="6"/>
        <v>15960</v>
      </c>
      <c r="I45" s="22">
        <f t="shared" si="6"/>
        <v>13566</v>
      </c>
      <c r="J45" s="22">
        <f t="shared" si="6"/>
        <v>13566</v>
      </c>
      <c r="K45" s="22">
        <f t="shared" si="6"/>
        <v>15960</v>
      </c>
      <c r="L45" s="22">
        <f t="shared" si="6"/>
        <v>59052</v>
      </c>
      <c r="M45" s="20">
        <f t="shared" si="7"/>
        <v>59052</v>
      </c>
    </row>
    <row r="46" spans="2:13" x14ac:dyDescent="0.25">
      <c r="B46" s="22">
        <v>39</v>
      </c>
      <c r="C46" s="22">
        <f t="shared" si="1"/>
        <v>1560</v>
      </c>
      <c r="D46" s="22">
        <f t="shared" si="2"/>
        <v>1326</v>
      </c>
      <c r="E46" s="22">
        <f t="shared" si="3"/>
        <v>1326</v>
      </c>
      <c r="F46" s="22">
        <f t="shared" si="4"/>
        <v>1560</v>
      </c>
      <c r="G46" s="22">
        <f t="shared" si="5"/>
        <v>5772</v>
      </c>
      <c r="H46" s="22">
        <f t="shared" si="6"/>
        <v>16380</v>
      </c>
      <c r="I46" s="22">
        <f t="shared" si="6"/>
        <v>13923</v>
      </c>
      <c r="J46" s="22">
        <f t="shared" si="6"/>
        <v>13923</v>
      </c>
      <c r="K46" s="22">
        <f t="shared" si="6"/>
        <v>16380</v>
      </c>
      <c r="L46" s="22">
        <f t="shared" si="6"/>
        <v>60606</v>
      </c>
      <c r="M46" s="22">
        <f t="shared" si="7"/>
        <v>60606</v>
      </c>
    </row>
    <row r="47" spans="2:13" x14ac:dyDescent="0.25">
      <c r="B47" s="20">
        <v>40</v>
      </c>
      <c r="C47" s="21">
        <f t="shared" si="1"/>
        <v>1600</v>
      </c>
      <c r="D47" s="21">
        <f t="shared" si="2"/>
        <v>1360</v>
      </c>
      <c r="E47" s="21">
        <f t="shared" si="3"/>
        <v>1360</v>
      </c>
      <c r="F47" s="21">
        <f t="shared" si="4"/>
        <v>1600</v>
      </c>
      <c r="G47" s="21">
        <f t="shared" si="5"/>
        <v>5920</v>
      </c>
      <c r="H47" s="22">
        <f t="shared" si="6"/>
        <v>16800</v>
      </c>
      <c r="I47" s="22">
        <f t="shared" si="6"/>
        <v>14280</v>
      </c>
      <c r="J47" s="22">
        <f t="shared" si="6"/>
        <v>14280</v>
      </c>
      <c r="K47" s="22">
        <f t="shared" si="6"/>
        <v>16800</v>
      </c>
      <c r="L47" s="22">
        <f t="shared" si="6"/>
        <v>62160</v>
      </c>
      <c r="M47" s="20">
        <f t="shared" si="7"/>
        <v>62160</v>
      </c>
    </row>
    <row r="48" spans="2:13" x14ac:dyDescent="0.25">
      <c r="B48" s="20">
        <v>41</v>
      </c>
      <c r="C48" s="21">
        <f t="shared" si="1"/>
        <v>1640</v>
      </c>
      <c r="D48" s="21">
        <f t="shared" si="2"/>
        <v>1394</v>
      </c>
      <c r="E48" s="21">
        <f t="shared" si="3"/>
        <v>1394</v>
      </c>
      <c r="F48" s="21">
        <f t="shared" si="4"/>
        <v>1640</v>
      </c>
      <c r="G48" s="21">
        <f t="shared" si="5"/>
        <v>6068</v>
      </c>
      <c r="H48" s="22">
        <f t="shared" si="6"/>
        <v>17220</v>
      </c>
      <c r="I48" s="22">
        <f t="shared" si="6"/>
        <v>14637</v>
      </c>
      <c r="J48" s="22">
        <f t="shared" si="6"/>
        <v>14637</v>
      </c>
      <c r="K48" s="22">
        <f t="shared" si="6"/>
        <v>17220</v>
      </c>
      <c r="L48" s="22">
        <f t="shared" si="6"/>
        <v>63714</v>
      </c>
      <c r="M48" s="20">
        <f t="shared" si="7"/>
        <v>63714</v>
      </c>
    </row>
    <row r="49" spans="2:13" x14ac:dyDescent="0.25">
      <c r="B49" s="20">
        <v>42</v>
      </c>
      <c r="C49" s="21">
        <f t="shared" si="1"/>
        <v>1680</v>
      </c>
      <c r="D49" s="21">
        <f t="shared" si="2"/>
        <v>1428</v>
      </c>
      <c r="E49" s="21">
        <f t="shared" si="3"/>
        <v>1428</v>
      </c>
      <c r="F49" s="21">
        <f t="shared" si="4"/>
        <v>1680</v>
      </c>
      <c r="G49" s="21">
        <f t="shared" si="5"/>
        <v>6216</v>
      </c>
      <c r="H49" s="22">
        <f t="shared" si="6"/>
        <v>17640</v>
      </c>
      <c r="I49" s="22">
        <f t="shared" si="6"/>
        <v>14994</v>
      </c>
      <c r="J49" s="22">
        <f t="shared" si="6"/>
        <v>14994</v>
      </c>
      <c r="K49" s="22">
        <f t="shared" si="6"/>
        <v>17640</v>
      </c>
      <c r="L49" s="22">
        <f t="shared" si="6"/>
        <v>65268</v>
      </c>
      <c r="M49" s="20">
        <f t="shared" si="7"/>
        <v>65268</v>
      </c>
    </row>
    <row r="50" spans="2:13" x14ac:dyDescent="0.25">
      <c r="B50" s="20">
        <v>43</v>
      </c>
      <c r="C50" s="21">
        <f t="shared" si="1"/>
        <v>1720</v>
      </c>
      <c r="D50" s="21">
        <f t="shared" si="2"/>
        <v>1462</v>
      </c>
      <c r="E50" s="21">
        <f t="shared" si="3"/>
        <v>1462</v>
      </c>
      <c r="F50" s="21">
        <f t="shared" si="4"/>
        <v>1720</v>
      </c>
      <c r="G50" s="21">
        <f t="shared" si="5"/>
        <v>6364</v>
      </c>
      <c r="H50" s="22">
        <f t="shared" si="6"/>
        <v>18060</v>
      </c>
      <c r="I50" s="22">
        <f t="shared" si="6"/>
        <v>15351</v>
      </c>
      <c r="J50" s="22">
        <f t="shared" si="6"/>
        <v>15351</v>
      </c>
      <c r="K50" s="22">
        <f t="shared" si="6"/>
        <v>18060</v>
      </c>
      <c r="L50" s="22">
        <f t="shared" si="6"/>
        <v>66822</v>
      </c>
      <c r="M50" s="20">
        <f t="shared" si="7"/>
        <v>66822</v>
      </c>
    </row>
    <row r="51" spans="2:13" x14ac:dyDescent="0.25">
      <c r="B51" s="20">
        <v>44</v>
      </c>
      <c r="C51" s="21">
        <f t="shared" si="1"/>
        <v>1760</v>
      </c>
      <c r="D51" s="21">
        <f t="shared" si="2"/>
        <v>1496</v>
      </c>
      <c r="E51" s="21">
        <f t="shared" si="3"/>
        <v>1496</v>
      </c>
      <c r="F51" s="21">
        <f t="shared" si="4"/>
        <v>1760</v>
      </c>
      <c r="G51" s="21">
        <f t="shared" si="5"/>
        <v>6512</v>
      </c>
      <c r="H51" s="22">
        <f t="shared" si="6"/>
        <v>18480</v>
      </c>
      <c r="I51" s="22">
        <f t="shared" si="6"/>
        <v>15708</v>
      </c>
      <c r="J51" s="22">
        <f t="shared" si="6"/>
        <v>15708</v>
      </c>
      <c r="K51" s="22">
        <f t="shared" si="6"/>
        <v>18480</v>
      </c>
      <c r="L51" s="22">
        <f t="shared" si="6"/>
        <v>68376</v>
      </c>
      <c r="M51" s="20">
        <f t="shared" si="7"/>
        <v>68376</v>
      </c>
    </row>
    <row r="52" spans="2:13" x14ac:dyDescent="0.25">
      <c r="B52" s="20">
        <v>45</v>
      </c>
      <c r="C52" s="21">
        <f t="shared" si="1"/>
        <v>1800</v>
      </c>
      <c r="D52" s="21">
        <f t="shared" si="2"/>
        <v>1530</v>
      </c>
      <c r="E52" s="21">
        <f t="shared" si="3"/>
        <v>1530</v>
      </c>
      <c r="F52" s="21">
        <f t="shared" si="4"/>
        <v>1800</v>
      </c>
      <c r="G52" s="21">
        <f t="shared" si="5"/>
        <v>6660</v>
      </c>
      <c r="H52" s="22">
        <f t="shared" si="6"/>
        <v>18900</v>
      </c>
      <c r="I52" s="22">
        <f t="shared" si="6"/>
        <v>16065</v>
      </c>
      <c r="J52" s="22">
        <f t="shared" si="6"/>
        <v>16065</v>
      </c>
      <c r="K52" s="22">
        <f t="shared" si="6"/>
        <v>18900</v>
      </c>
      <c r="L52" s="22">
        <f t="shared" si="6"/>
        <v>69930</v>
      </c>
      <c r="M52" s="20">
        <f t="shared" si="7"/>
        <v>69930</v>
      </c>
    </row>
    <row r="53" spans="2:13" x14ac:dyDescent="0.25">
      <c r="B53" s="22">
        <v>46</v>
      </c>
      <c r="C53" s="22">
        <f t="shared" si="1"/>
        <v>1840</v>
      </c>
      <c r="D53" s="22">
        <f t="shared" si="2"/>
        <v>1564</v>
      </c>
      <c r="E53" s="22">
        <f t="shared" si="3"/>
        <v>1564</v>
      </c>
      <c r="F53" s="22">
        <f t="shared" si="4"/>
        <v>1840</v>
      </c>
      <c r="G53" s="22">
        <f t="shared" si="5"/>
        <v>6808</v>
      </c>
      <c r="H53" s="22">
        <f t="shared" si="6"/>
        <v>19320</v>
      </c>
      <c r="I53" s="22">
        <f t="shared" si="6"/>
        <v>16422</v>
      </c>
      <c r="J53" s="22">
        <f t="shared" si="6"/>
        <v>16422</v>
      </c>
      <c r="K53" s="22">
        <f t="shared" si="6"/>
        <v>19320</v>
      </c>
      <c r="L53" s="22">
        <f t="shared" si="6"/>
        <v>71484</v>
      </c>
      <c r="M53" s="22">
        <f t="shared" si="7"/>
        <v>71484</v>
      </c>
    </row>
    <row r="54" spans="2:13" x14ac:dyDescent="0.25">
      <c r="B54" s="20">
        <v>47</v>
      </c>
      <c r="C54" s="21">
        <f t="shared" si="1"/>
        <v>1880</v>
      </c>
      <c r="D54" s="21">
        <f t="shared" si="2"/>
        <v>1598</v>
      </c>
      <c r="E54" s="21">
        <f t="shared" si="3"/>
        <v>1598</v>
      </c>
      <c r="F54" s="21">
        <f t="shared" si="4"/>
        <v>1880</v>
      </c>
      <c r="G54" s="21">
        <f t="shared" si="5"/>
        <v>6956</v>
      </c>
      <c r="H54" s="22">
        <f t="shared" si="6"/>
        <v>19740</v>
      </c>
      <c r="I54" s="22">
        <f t="shared" si="6"/>
        <v>16779</v>
      </c>
      <c r="J54" s="22">
        <f t="shared" si="6"/>
        <v>16779</v>
      </c>
      <c r="K54" s="22">
        <f t="shared" si="6"/>
        <v>19740</v>
      </c>
      <c r="L54" s="22">
        <f t="shared" si="6"/>
        <v>73038</v>
      </c>
      <c r="M54" s="20">
        <f t="shared" si="7"/>
        <v>73038</v>
      </c>
    </row>
    <row r="55" spans="2:13" x14ac:dyDescent="0.25">
      <c r="B55" s="20">
        <v>48</v>
      </c>
      <c r="C55" s="21">
        <f t="shared" si="1"/>
        <v>1920</v>
      </c>
      <c r="D55" s="21">
        <f t="shared" si="2"/>
        <v>1632</v>
      </c>
      <c r="E55" s="21">
        <f t="shared" si="3"/>
        <v>1632</v>
      </c>
      <c r="F55" s="21">
        <f t="shared" si="4"/>
        <v>1920</v>
      </c>
      <c r="G55" s="21">
        <f t="shared" si="5"/>
        <v>7104</v>
      </c>
      <c r="H55" s="22">
        <f t="shared" si="6"/>
        <v>20160</v>
      </c>
      <c r="I55" s="22">
        <f t="shared" si="6"/>
        <v>17136</v>
      </c>
      <c r="J55" s="22">
        <f t="shared" si="6"/>
        <v>17136</v>
      </c>
      <c r="K55" s="22">
        <f t="shared" si="6"/>
        <v>20160</v>
      </c>
      <c r="L55" s="22">
        <f t="shared" si="6"/>
        <v>74592</v>
      </c>
      <c r="M55" s="20">
        <f t="shared" si="7"/>
        <v>74592</v>
      </c>
    </row>
    <row r="56" spans="2:13" x14ac:dyDescent="0.25">
      <c r="B56" s="20">
        <v>49</v>
      </c>
      <c r="C56" s="21">
        <f t="shared" si="1"/>
        <v>1960</v>
      </c>
      <c r="D56" s="21">
        <f t="shared" si="2"/>
        <v>1666</v>
      </c>
      <c r="E56" s="21">
        <f t="shared" si="3"/>
        <v>1666</v>
      </c>
      <c r="F56" s="21">
        <f t="shared" si="4"/>
        <v>1960</v>
      </c>
      <c r="G56" s="21">
        <f t="shared" si="5"/>
        <v>7252</v>
      </c>
      <c r="H56" s="22">
        <f t="shared" si="6"/>
        <v>20580</v>
      </c>
      <c r="I56" s="22">
        <f t="shared" si="6"/>
        <v>17493</v>
      </c>
      <c r="J56" s="22">
        <f t="shared" si="6"/>
        <v>17493</v>
      </c>
      <c r="K56" s="22">
        <f t="shared" si="6"/>
        <v>20580</v>
      </c>
      <c r="L56" s="22">
        <f t="shared" si="6"/>
        <v>76146</v>
      </c>
      <c r="M56" s="20">
        <f t="shared" si="7"/>
        <v>76146</v>
      </c>
    </row>
    <row r="57" spans="2:13" x14ac:dyDescent="0.25">
      <c r="B57" s="20">
        <v>50</v>
      </c>
      <c r="C57" s="21">
        <f t="shared" si="1"/>
        <v>2000</v>
      </c>
      <c r="D57" s="21">
        <f t="shared" si="2"/>
        <v>1700</v>
      </c>
      <c r="E57" s="21">
        <f t="shared" si="3"/>
        <v>1700</v>
      </c>
      <c r="F57" s="21">
        <f t="shared" si="4"/>
        <v>2000</v>
      </c>
      <c r="G57" s="21">
        <f t="shared" si="5"/>
        <v>7400</v>
      </c>
      <c r="H57" s="22">
        <f t="shared" si="6"/>
        <v>21000</v>
      </c>
      <c r="I57" s="22">
        <f t="shared" si="6"/>
        <v>17850</v>
      </c>
      <c r="J57" s="22">
        <f t="shared" si="6"/>
        <v>17850</v>
      </c>
      <c r="K57" s="22">
        <f t="shared" si="6"/>
        <v>21000</v>
      </c>
      <c r="L57" s="22">
        <f t="shared" si="6"/>
        <v>77700</v>
      </c>
      <c r="M57" s="20">
        <f t="shared" si="7"/>
        <v>77700</v>
      </c>
    </row>
    <row r="58" spans="2:13" x14ac:dyDescent="0.25">
      <c r="B58" s="20">
        <v>51</v>
      </c>
      <c r="C58" s="21">
        <f t="shared" si="1"/>
        <v>2040</v>
      </c>
      <c r="D58" s="21">
        <f t="shared" si="2"/>
        <v>1734</v>
      </c>
      <c r="E58" s="21">
        <f t="shared" si="3"/>
        <v>1734</v>
      </c>
      <c r="F58" s="21">
        <f t="shared" si="4"/>
        <v>2040</v>
      </c>
      <c r="G58" s="21">
        <f t="shared" si="5"/>
        <v>7548</v>
      </c>
      <c r="H58" s="22">
        <f t="shared" si="6"/>
        <v>21420</v>
      </c>
      <c r="I58" s="22">
        <f t="shared" si="6"/>
        <v>18207</v>
      </c>
      <c r="J58" s="22">
        <f t="shared" si="6"/>
        <v>18207</v>
      </c>
      <c r="K58" s="22">
        <f t="shared" si="6"/>
        <v>21420</v>
      </c>
      <c r="L58" s="22">
        <f t="shared" si="6"/>
        <v>79254</v>
      </c>
      <c r="M58" s="20">
        <f t="shared" si="7"/>
        <v>79254</v>
      </c>
    </row>
    <row r="59" spans="2:13" x14ac:dyDescent="0.25">
      <c r="B59" s="20">
        <v>52</v>
      </c>
      <c r="C59" s="21">
        <f t="shared" si="1"/>
        <v>2080</v>
      </c>
      <c r="D59" s="21">
        <f t="shared" si="2"/>
        <v>1768</v>
      </c>
      <c r="E59" s="21">
        <f t="shared" si="3"/>
        <v>1768</v>
      </c>
      <c r="F59" s="21">
        <f t="shared" si="4"/>
        <v>2080</v>
      </c>
      <c r="G59" s="21">
        <f t="shared" si="5"/>
        <v>7696</v>
      </c>
      <c r="H59" s="22">
        <f t="shared" si="6"/>
        <v>21840</v>
      </c>
      <c r="I59" s="22">
        <f t="shared" si="6"/>
        <v>18564</v>
      </c>
      <c r="J59" s="22">
        <f t="shared" si="6"/>
        <v>18564</v>
      </c>
      <c r="K59" s="22">
        <f t="shared" si="6"/>
        <v>21840</v>
      </c>
      <c r="L59" s="22">
        <f t="shared" si="6"/>
        <v>80808</v>
      </c>
      <c r="M59" s="20">
        <f t="shared" si="7"/>
        <v>80808</v>
      </c>
    </row>
    <row r="60" spans="2:13" x14ac:dyDescent="0.25">
      <c r="B60" s="20">
        <v>53</v>
      </c>
      <c r="C60" s="21">
        <f t="shared" si="1"/>
        <v>2120</v>
      </c>
      <c r="D60" s="21">
        <f t="shared" si="2"/>
        <v>1802</v>
      </c>
      <c r="E60" s="21">
        <f t="shared" si="3"/>
        <v>1802</v>
      </c>
      <c r="F60" s="21">
        <f t="shared" si="4"/>
        <v>2120</v>
      </c>
      <c r="G60" s="21">
        <f t="shared" si="5"/>
        <v>7844</v>
      </c>
      <c r="H60" s="22">
        <f t="shared" si="6"/>
        <v>22260</v>
      </c>
      <c r="I60" s="22">
        <f t="shared" si="6"/>
        <v>18921</v>
      </c>
      <c r="J60" s="22">
        <f t="shared" si="6"/>
        <v>18921</v>
      </c>
      <c r="K60" s="22">
        <f t="shared" si="6"/>
        <v>22260</v>
      </c>
      <c r="L60" s="22">
        <f t="shared" si="6"/>
        <v>82362</v>
      </c>
      <c r="M60" s="20">
        <f t="shared" si="7"/>
        <v>82362</v>
      </c>
    </row>
    <row r="61" spans="2:13" x14ac:dyDescent="0.25">
      <c r="B61" s="20">
        <v>54</v>
      </c>
      <c r="C61" s="21">
        <f t="shared" si="1"/>
        <v>2160</v>
      </c>
      <c r="D61" s="21">
        <f t="shared" si="2"/>
        <v>1836</v>
      </c>
      <c r="E61" s="21">
        <f t="shared" si="3"/>
        <v>1836</v>
      </c>
      <c r="F61" s="21">
        <f t="shared" si="4"/>
        <v>2160</v>
      </c>
      <c r="G61" s="21">
        <f t="shared" si="5"/>
        <v>7992</v>
      </c>
      <c r="H61" s="22">
        <f t="shared" si="6"/>
        <v>22680</v>
      </c>
      <c r="I61" s="22">
        <f t="shared" si="6"/>
        <v>19278</v>
      </c>
      <c r="J61" s="22">
        <f t="shared" si="6"/>
        <v>19278</v>
      </c>
      <c r="K61" s="22">
        <f t="shared" si="6"/>
        <v>22680</v>
      </c>
      <c r="L61" s="22">
        <f t="shared" si="6"/>
        <v>83916</v>
      </c>
      <c r="M61" s="20">
        <f t="shared" si="7"/>
        <v>83916</v>
      </c>
    </row>
    <row r="62" spans="2:13" x14ac:dyDescent="0.25">
      <c r="B62" s="20">
        <v>55</v>
      </c>
      <c r="C62" s="21">
        <f t="shared" si="1"/>
        <v>2200</v>
      </c>
      <c r="D62" s="21">
        <f t="shared" si="2"/>
        <v>1870</v>
      </c>
      <c r="E62" s="21">
        <f t="shared" si="3"/>
        <v>1870</v>
      </c>
      <c r="F62" s="21">
        <f t="shared" si="4"/>
        <v>2200</v>
      </c>
      <c r="G62" s="21">
        <f t="shared" si="5"/>
        <v>8140</v>
      </c>
      <c r="H62" s="22">
        <f t="shared" si="6"/>
        <v>23100</v>
      </c>
      <c r="I62" s="22">
        <f t="shared" si="6"/>
        <v>19635</v>
      </c>
      <c r="J62" s="22">
        <f t="shared" si="6"/>
        <v>19635</v>
      </c>
      <c r="K62" s="22">
        <f t="shared" si="6"/>
        <v>23100</v>
      </c>
      <c r="L62" s="22">
        <f t="shared" si="6"/>
        <v>85470</v>
      </c>
      <c r="M62" s="20">
        <f t="shared" si="7"/>
        <v>85470</v>
      </c>
    </row>
    <row r="63" spans="2:13" x14ac:dyDescent="0.25">
      <c r="B63" s="20">
        <v>56</v>
      </c>
      <c r="C63" s="21">
        <f t="shared" si="1"/>
        <v>2240</v>
      </c>
      <c r="D63" s="21">
        <f t="shared" si="2"/>
        <v>1904</v>
      </c>
      <c r="E63" s="21">
        <f t="shared" si="3"/>
        <v>1904</v>
      </c>
      <c r="F63" s="21">
        <f t="shared" si="4"/>
        <v>2240</v>
      </c>
      <c r="G63" s="21">
        <f t="shared" si="5"/>
        <v>8288</v>
      </c>
      <c r="H63" s="22">
        <f t="shared" si="6"/>
        <v>23520</v>
      </c>
      <c r="I63" s="22">
        <f t="shared" si="6"/>
        <v>19992</v>
      </c>
      <c r="J63" s="22">
        <f t="shared" si="6"/>
        <v>19992</v>
      </c>
      <c r="K63" s="22">
        <f t="shared" si="6"/>
        <v>23520</v>
      </c>
      <c r="L63" s="22">
        <f t="shared" si="6"/>
        <v>87024</v>
      </c>
      <c r="M63" s="20">
        <f t="shared" si="7"/>
        <v>87024</v>
      </c>
    </row>
    <row r="64" spans="2:13" x14ac:dyDescent="0.25">
      <c r="B64" s="20">
        <v>57</v>
      </c>
      <c r="C64" s="21">
        <f t="shared" si="1"/>
        <v>2280</v>
      </c>
      <c r="D64" s="21">
        <f t="shared" si="2"/>
        <v>1938</v>
      </c>
      <c r="E64" s="21">
        <f t="shared" si="3"/>
        <v>1938</v>
      </c>
      <c r="F64" s="21">
        <f t="shared" si="4"/>
        <v>2280</v>
      </c>
      <c r="G64" s="21">
        <f t="shared" si="5"/>
        <v>8436</v>
      </c>
      <c r="H64" s="22">
        <f t="shared" si="6"/>
        <v>23940</v>
      </c>
      <c r="I64" s="22">
        <f t="shared" si="6"/>
        <v>20349</v>
      </c>
      <c r="J64" s="22">
        <f t="shared" si="6"/>
        <v>20349</v>
      </c>
      <c r="K64" s="22">
        <f t="shared" si="6"/>
        <v>23940</v>
      </c>
      <c r="L64" s="22">
        <f t="shared" si="6"/>
        <v>88578</v>
      </c>
      <c r="M64" s="20">
        <f t="shared" si="7"/>
        <v>88578</v>
      </c>
    </row>
    <row r="65" spans="2:13" x14ac:dyDescent="0.25">
      <c r="B65" s="20">
        <v>58</v>
      </c>
      <c r="C65" s="21">
        <f t="shared" si="1"/>
        <v>2320</v>
      </c>
      <c r="D65" s="21">
        <f t="shared" si="2"/>
        <v>1972</v>
      </c>
      <c r="E65" s="21">
        <f t="shared" si="3"/>
        <v>1972</v>
      </c>
      <c r="F65" s="21">
        <f t="shared" si="4"/>
        <v>2320</v>
      </c>
      <c r="G65" s="21">
        <f t="shared" si="5"/>
        <v>8584</v>
      </c>
      <c r="H65" s="22">
        <f t="shared" si="6"/>
        <v>24360</v>
      </c>
      <c r="I65" s="22">
        <f t="shared" si="6"/>
        <v>20706</v>
      </c>
      <c r="J65" s="22">
        <f t="shared" si="6"/>
        <v>20706</v>
      </c>
      <c r="K65" s="22">
        <f t="shared" si="6"/>
        <v>24360</v>
      </c>
      <c r="L65" s="22">
        <f t="shared" si="6"/>
        <v>90132</v>
      </c>
      <c r="M65" s="20">
        <f t="shared" si="7"/>
        <v>90132</v>
      </c>
    </row>
    <row r="66" spans="2:13" x14ac:dyDescent="0.25">
      <c r="B66" s="20">
        <v>59</v>
      </c>
      <c r="C66" s="21">
        <f t="shared" si="1"/>
        <v>2360</v>
      </c>
      <c r="D66" s="21">
        <f t="shared" si="2"/>
        <v>2006</v>
      </c>
      <c r="E66" s="21">
        <f t="shared" si="3"/>
        <v>2006</v>
      </c>
      <c r="F66" s="21">
        <f t="shared" si="4"/>
        <v>2360</v>
      </c>
      <c r="G66" s="21">
        <f t="shared" si="5"/>
        <v>8732</v>
      </c>
      <c r="H66" s="22">
        <f t="shared" si="6"/>
        <v>24780</v>
      </c>
      <c r="I66" s="22">
        <f t="shared" si="6"/>
        <v>21063</v>
      </c>
      <c r="J66" s="22">
        <f t="shared" si="6"/>
        <v>21063</v>
      </c>
      <c r="K66" s="22">
        <f t="shared" si="6"/>
        <v>24780</v>
      </c>
      <c r="L66" s="22">
        <f t="shared" si="6"/>
        <v>91686</v>
      </c>
      <c r="M66" s="20">
        <f t="shared" si="7"/>
        <v>91686</v>
      </c>
    </row>
    <row r="67" spans="2:13" x14ac:dyDescent="0.25">
      <c r="B67" s="20">
        <v>60</v>
      </c>
      <c r="C67" s="21">
        <f t="shared" si="1"/>
        <v>2400</v>
      </c>
      <c r="D67" s="21">
        <f t="shared" si="2"/>
        <v>2040</v>
      </c>
      <c r="E67" s="21">
        <f t="shared" si="3"/>
        <v>2040</v>
      </c>
      <c r="F67" s="21">
        <f t="shared" si="4"/>
        <v>2400</v>
      </c>
      <c r="G67" s="21">
        <f t="shared" si="5"/>
        <v>8880</v>
      </c>
      <c r="H67" s="22">
        <f t="shared" si="6"/>
        <v>25200</v>
      </c>
      <c r="I67" s="22">
        <f t="shared" si="6"/>
        <v>21420</v>
      </c>
      <c r="J67" s="22">
        <f t="shared" si="6"/>
        <v>21420</v>
      </c>
      <c r="K67" s="22">
        <f t="shared" si="6"/>
        <v>25200</v>
      </c>
      <c r="L67" s="22">
        <f t="shared" si="6"/>
        <v>93240</v>
      </c>
      <c r="M67" s="20">
        <f t="shared" si="7"/>
        <v>93240</v>
      </c>
    </row>
    <row r="68" spans="2:13" x14ac:dyDescent="0.25">
      <c r="B68" s="20">
        <v>61</v>
      </c>
      <c r="C68" s="21">
        <f t="shared" si="1"/>
        <v>2440</v>
      </c>
      <c r="D68" s="21">
        <f t="shared" si="2"/>
        <v>2074</v>
      </c>
      <c r="E68" s="21">
        <f t="shared" si="3"/>
        <v>2074</v>
      </c>
      <c r="F68" s="21">
        <f t="shared" si="4"/>
        <v>2440</v>
      </c>
      <c r="G68" s="21">
        <f t="shared" si="5"/>
        <v>9028</v>
      </c>
      <c r="H68" s="22">
        <f t="shared" si="6"/>
        <v>25620</v>
      </c>
      <c r="I68" s="22">
        <f t="shared" si="6"/>
        <v>21777</v>
      </c>
      <c r="J68" s="22">
        <f t="shared" si="6"/>
        <v>21777</v>
      </c>
      <c r="K68" s="22">
        <f t="shared" si="6"/>
        <v>25620</v>
      </c>
      <c r="L68" s="22">
        <f t="shared" si="6"/>
        <v>94794</v>
      </c>
      <c r="M68" s="20">
        <f t="shared" si="7"/>
        <v>94794</v>
      </c>
    </row>
    <row r="69" spans="2:13" x14ac:dyDescent="0.25">
      <c r="B69" s="20">
        <v>62</v>
      </c>
      <c r="C69" s="21">
        <f t="shared" si="1"/>
        <v>2480</v>
      </c>
      <c r="D69" s="21">
        <f t="shared" si="2"/>
        <v>2108</v>
      </c>
      <c r="E69" s="21">
        <f t="shared" si="3"/>
        <v>2108</v>
      </c>
      <c r="F69" s="21">
        <f t="shared" si="4"/>
        <v>2480</v>
      </c>
      <c r="G69" s="21">
        <f t="shared" si="5"/>
        <v>9176</v>
      </c>
      <c r="H69" s="22">
        <f t="shared" si="6"/>
        <v>26040</v>
      </c>
      <c r="I69" s="22">
        <f t="shared" si="6"/>
        <v>22134</v>
      </c>
      <c r="J69" s="22">
        <f t="shared" si="6"/>
        <v>22134</v>
      </c>
      <c r="K69" s="22">
        <f t="shared" si="6"/>
        <v>26040</v>
      </c>
      <c r="L69" s="22">
        <f t="shared" si="6"/>
        <v>96348</v>
      </c>
      <c r="M69" s="20">
        <f t="shared" si="7"/>
        <v>96348</v>
      </c>
    </row>
    <row r="70" spans="2:13" x14ac:dyDescent="0.25">
      <c r="B70" s="20">
        <v>63</v>
      </c>
      <c r="C70" s="21">
        <f t="shared" si="1"/>
        <v>2520</v>
      </c>
      <c r="D70" s="21">
        <f t="shared" si="2"/>
        <v>2142</v>
      </c>
      <c r="E70" s="21">
        <f t="shared" si="3"/>
        <v>2142</v>
      </c>
      <c r="F70" s="21">
        <f t="shared" si="4"/>
        <v>2520</v>
      </c>
      <c r="G70" s="21">
        <f t="shared" si="5"/>
        <v>9324</v>
      </c>
      <c r="H70" s="22">
        <f t="shared" si="6"/>
        <v>26460</v>
      </c>
      <c r="I70" s="22">
        <f t="shared" si="6"/>
        <v>22491</v>
      </c>
      <c r="J70" s="22">
        <f t="shared" si="6"/>
        <v>22491</v>
      </c>
      <c r="K70" s="22">
        <f t="shared" si="6"/>
        <v>26460</v>
      </c>
      <c r="L70" s="22">
        <f t="shared" si="6"/>
        <v>97902</v>
      </c>
      <c r="M70" s="20">
        <f t="shared" si="7"/>
        <v>97902</v>
      </c>
    </row>
    <row r="71" spans="2:13" x14ac:dyDescent="0.25">
      <c r="B71" s="20">
        <v>64</v>
      </c>
      <c r="C71" s="21">
        <f t="shared" si="1"/>
        <v>2560</v>
      </c>
      <c r="D71" s="21">
        <f t="shared" si="2"/>
        <v>2176</v>
      </c>
      <c r="E71" s="21">
        <f t="shared" si="3"/>
        <v>2176</v>
      </c>
      <c r="F71" s="21">
        <f t="shared" si="4"/>
        <v>2560</v>
      </c>
      <c r="G71" s="21">
        <f t="shared" si="5"/>
        <v>9472</v>
      </c>
      <c r="H71" s="22">
        <f t="shared" si="6"/>
        <v>26880</v>
      </c>
      <c r="I71" s="22">
        <f t="shared" si="6"/>
        <v>22848</v>
      </c>
      <c r="J71" s="22">
        <f t="shared" si="6"/>
        <v>22848</v>
      </c>
      <c r="K71" s="22">
        <f t="shared" si="6"/>
        <v>26880</v>
      </c>
      <c r="L71" s="22">
        <f t="shared" si="6"/>
        <v>99456</v>
      </c>
      <c r="M71" s="20">
        <f t="shared" si="7"/>
        <v>99456</v>
      </c>
    </row>
    <row r="72" spans="2:13" x14ac:dyDescent="0.25">
      <c r="B72" s="20">
        <v>65</v>
      </c>
      <c r="C72" s="21">
        <f t="shared" si="1"/>
        <v>2600</v>
      </c>
      <c r="D72" s="21">
        <f t="shared" si="2"/>
        <v>2210</v>
      </c>
      <c r="E72" s="21">
        <f t="shared" si="3"/>
        <v>2210</v>
      </c>
      <c r="F72" s="21">
        <f t="shared" si="4"/>
        <v>2600</v>
      </c>
      <c r="G72" s="21">
        <f t="shared" si="5"/>
        <v>9620</v>
      </c>
      <c r="H72" s="22">
        <f t="shared" ref="H72:L122" si="8">C72*10.5</f>
        <v>27300</v>
      </c>
      <c r="I72" s="22">
        <f t="shared" si="8"/>
        <v>23205</v>
      </c>
      <c r="J72" s="22">
        <f t="shared" si="8"/>
        <v>23205</v>
      </c>
      <c r="K72" s="22">
        <f t="shared" si="8"/>
        <v>27300</v>
      </c>
      <c r="L72" s="22">
        <f t="shared" si="8"/>
        <v>101010</v>
      </c>
      <c r="M72" s="20">
        <f t="shared" si="7"/>
        <v>101010</v>
      </c>
    </row>
    <row r="73" spans="2:13" x14ac:dyDescent="0.25">
      <c r="B73" s="20">
        <v>66</v>
      </c>
      <c r="C73" s="21">
        <f t="shared" ref="C73:C136" si="9">$C$4*B73</f>
        <v>2640</v>
      </c>
      <c r="D73" s="21">
        <f t="shared" ref="D73:D136" si="10">$D$4*$B73</f>
        <v>2244</v>
      </c>
      <c r="E73" s="21">
        <f t="shared" ref="E73:E136" si="11">$E$4*$B73</f>
        <v>2244</v>
      </c>
      <c r="F73" s="21">
        <f t="shared" ref="F73:F136" si="12">$F$4*$B73</f>
        <v>2640</v>
      </c>
      <c r="G73" s="21">
        <f t="shared" ref="G73:G136" si="13">$G$4*$B73</f>
        <v>9768</v>
      </c>
      <c r="H73" s="22">
        <f t="shared" si="8"/>
        <v>27720</v>
      </c>
      <c r="I73" s="22">
        <f t="shared" si="8"/>
        <v>23562</v>
      </c>
      <c r="J73" s="22">
        <f t="shared" si="8"/>
        <v>23562</v>
      </c>
      <c r="K73" s="22">
        <f t="shared" si="8"/>
        <v>27720</v>
      </c>
      <c r="L73" s="22">
        <f t="shared" si="8"/>
        <v>102564</v>
      </c>
      <c r="M73" s="20">
        <f t="shared" ref="M73:M136" si="14">G73*10.5</f>
        <v>102564</v>
      </c>
    </row>
    <row r="74" spans="2:13" x14ac:dyDescent="0.25">
      <c r="B74" s="20">
        <v>67</v>
      </c>
      <c r="C74" s="21">
        <f t="shared" si="9"/>
        <v>2680</v>
      </c>
      <c r="D74" s="21">
        <f t="shared" si="10"/>
        <v>2278</v>
      </c>
      <c r="E74" s="21">
        <f t="shared" si="11"/>
        <v>2278</v>
      </c>
      <c r="F74" s="21">
        <f t="shared" si="12"/>
        <v>2680</v>
      </c>
      <c r="G74" s="21">
        <f t="shared" si="13"/>
        <v>9916</v>
      </c>
      <c r="H74" s="22">
        <f t="shared" si="8"/>
        <v>28140</v>
      </c>
      <c r="I74" s="22">
        <f t="shared" si="8"/>
        <v>23919</v>
      </c>
      <c r="J74" s="22">
        <f t="shared" si="8"/>
        <v>23919</v>
      </c>
      <c r="K74" s="22">
        <f t="shared" si="8"/>
        <v>28140</v>
      </c>
      <c r="L74" s="22">
        <f t="shared" si="8"/>
        <v>104118</v>
      </c>
      <c r="M74" s="20">
        <f t="shared" si="14"/>
        <v>104118</v>
      </c>
    </row>
    <row r="75" spans="2:13" x14ac:dyDescent="0.25">
      <c r="B75" s="20">
        <v>68</v>
      </c>
      <c r="C75" s="21">
        <f t="shared" si="9"/>
        <v>2720</v>
      </c>
      <c r="D75" s="21">
        <f t="shared" si="10"/>
        <v>2312</v>
      </c>
      <c r="E75" s="21">
        <f t="shared" si="11"/>
        <v>2312</v>
      </c>
      <c r="F75" s="21">
        <f t="shared" si="12"/>
        <v>2720</v>
      </c>
      <c r="G75" s="21">
        <f t="shared" si="13"/>
        <v>10064</v>
      </c>
      <c r="H75" s="22">
        <f t="shared" si="8"/>
        <v>28560</v>
      </c>
      <c r="I75" s="22">
        <f t="shared" si="8"/>
        <v>24276</v>
      </c>
      <c r="J75" s="22">
        <f t="shared" si="8"/>
        <v>24276</v>
      </c>
      <c r="K75" s="22">
        <f t="shared" si="8"/>
        <v>28560</v>
      </c>
      <c r="L75" s="22">
        <f t="shared" si="8"/>
        <v>105672</v>
      </c>
      <c r="M75" s="20">
        <f t="shared" si="14"/>
        <v>105672</v>
      </c>
    </row>
    <row r="76" spans="2:13" x14ac:dyDescent="0.25">
      <c r="B76" s="20">
        <v>69</v>
      </c>
      <c r="C76" s="21">
        <f t="shared" si="9"/>
        <v>2760</v>
      </c>
      <c r="D76" s="21">
        <f t="shared" si="10"/>
        <v>2346</v>
      </c>
      <c r="E76" s="21">
        <f t="shared" si="11"/>
        <v>2346</v>
      </c>
      <c r="F76" s="21">
        <f t="shared" si="12"/>
        <v>2760</v>
      </c>
      <c r="G76" s="21">
        <f t="shared" si="13"/>
        <v>10212</v>
      </c>
      <c r="H76" s="22">
        <f t="shared" si="8"/>
        <v>28980</v>
      </c>
      <c r="I76" s="22">
        <f t="shared" si="8"/>
        <v>24633</v>
      </c>
      <c r="J76" s="22">
        <f t="shared" si="8"/>
        <v>24633</v>
      </c>
      <c r="K76" s="22">
        <f t="shared" si="8"/>
        <v>28980</v>
      </c>
      <c r="L76" s="22">
        <f t="shared" si="8"/>
        <v>107226</v>
      </c>
      <c r="M76" s="20">
        <f t="shared" si="14"/>
        <v>107226</v>
      </c>
    </row>
    <row r="77" spans="2:13" x14ac:dyDescent="0.25">
      <c r="B77" s="20">
        <v>70</v>
      </c>
      <c r="C77" s="21">
        <f t="shared" si="9"/>
        <v>2800</v>
      </c>
      <c r="D77" s="21">
        <f t="shared" si="10"/>
        <v>2380</v>
      </c>
      <c r="E77" s="21">
        <f t="shared" si="11"/>
        <v>2380</v>
      </c>
      <c r="F77" s="21">
        <f t="shared" si="12"/>
        <v>2800</v>
      </c>
      <c r="G77" s="21">
        <f t="shared" si="13"/>
        <v>10360</v>
      </c>
      <c r="H77" s="22">
        <f t="shared" si="8"/>
        <v>29400</v>
      </c>
      <c r="I77" s="22">
        <f t="shared" si="8"/>
        <v>24990</v>
      </c>
      <c r="J77" s="22">
        <f t="shared" si="8"/>
        <v>24990</v>
      </c>
      <c r="K77" s="22">
        <f t="shared" si="8"/>
        <v>29400</v>
      </c>
      <c r="L77" s="22">
        <f t="shared" si="8"/>
        <v>108780</v>
      </c>
      <c r="M77" s="20">
        <f t="shared" si="14"/>
        <v>108780</v>
      </c>
    </row>
    <row r="78" spans="2:13" x14ac:dyDescent="0.25">
      <c r="B78" s="20">
        <v>71</v>
      </c>
      <c r="C78" s="21">
        <f t="shared" si="9"/>
        <v>2840</v>
      </c>
      <c r="D78" s="21">
        <f t="shared" si="10"/>
        <v>2414</v>
      </c>
      <c r="E78" s="21">
        <f t="shared" si="11"/>
        <v>2414</v>
      </c>
      <c r="F78" s="21">
        <f t="shared" si="12"/>
        <v>2840</v>
      </c>
      <c r="G78" s="21">
        <f t="shared" si="13"/>
        <v>10508</v>
      </c>
      <c r="H78" s="22">
        <f t="shared" si="8"/>
        <v>29820</v>
      </c>
      <c r="I78" s="22">
        <f t="shared" si="8"/>
        <v>25347</v>
      </c>
      <c r="J78" s="22">
        <f t="shared" si="8"/>
        <v>25347</v>
      </c>
      <c r="K78" s="22">
        <f t="shared" si="8"/>
        <v>29820</v>
      </c>
      <c r="L78" s="22">
        <f t="shared" si="8"/>
        <v>110334</v>
      </c>
      <c r="M78" s="20">
        <f t="shared" si="14"/>
        <v>110334</v>
      </c>
    </row>
    <row r="79" spans="2:13" x14ac:dyDescent="0.25">
      <c r="B79" s="20">
        <v>72</v>
      </c>
      <c r="C79" s="21">
        <f t="shared" si="9"/>
        <v>2880</v>
      </c>
      <c r="D79" s="21">
        <f t="shared" si="10"/>
        <v>2448</v>
      </c>
      <c r="E79" s="21">
        <f t="shared" si="11"/>
        <v>2448</v>
      </c>
      <c r="F79" s="21">
        <f t="shared" si="12"/>
        <v>2880</v>
      </c>
      <c r="G79" s="21">
        <f t="shared" si="13"/>
        <v>10656</v>
      </c>
      <c r="H79" s="22">
        <f t="shared" si="8"/>
        <v>30240</v>
      </c>
      <c r="I79" s="22">
        <f t="shared" si="8"/>
        <v>25704</v>
      </c>
      <c r="J79" s="22">
        <f t="shared" si="8"/>
        <v>25704</v>
      </c>
      <c r="K79" s="22">
        <f t="shared" si="8"/>
        <v>30240</v>
      </c>
      <c r="L79" s="22">
        <f t="shared" si="8"/>
        <v>111888</v>
      </c>
      <c r="M79" s="20">
        <f t="shared" si="14"/>
        <v>111888</v>
      </c>
    </row>
    <row r="80" spans="2:13" x14ac:dyDescent="0.25">
      <c r="B80" s="20">
        <v>73</v>
      </c>
      <c r="C80" s="21">
        <f t="shared" si="9"/>
        <v>2920</v>
      </c>
      <c r="D80" s="21">
        <f t="shared" si="10"/>
        <v>2482</v>
      </c>
      <c r="E80" s="21">
        <f t="shared" si="11"/>
        <v>2482</v>
      </c>
      <c r="F80" s="21">
        <f t="shared" si="12"/>
        <v>2920</v>
      </c>
      <c r="G80" s="21">
        <f t="shared" si="13"/>
        <v>10804</v>
      </c>
      <c r="H80" s="22">
        <f t="shared" si="8"/>
        <v>30660</v>
      </c>
      <c r="I80" s="22">
        <f t="shared" si="8"/>
        <v>26061</v>
      </c>
      <c r="J80" s="22">
        <f t="shared" si="8"/>
        <v>26061</v>
      </c>
      <c r="K80" s="22">
        <f t="shared" si="8"/>
        <v>30660</v>
      </c>
      <c r="L80" s="22">
        <f t="shared" si="8"/>
        <v>113442</v>
      </c>
      <c r="M80" s="20">
        <f t="shared" si="14"/>
        <v>113442</v>
      </c>
    </row>
    <row r="81" spans="2:13" x14ac:dyDescent="0.25">
      <c r="B81" s="20">
        <v>74</v>
      </c>
      <c r="C81" s="21">
        <f t="shared" si="9"/>
        <v>2960</v>
      </c>
      <c r="D81" s="21">
        <f t="shared" si="10"/>
        <v>2516</v>
      </c>
      <c r="E81" s="21">
        <f t="shared" si="11"/>
        <v>2516</v>
      </c>
      <c r="F81" s="21">
        <f t="shared" si="12"/>
        <v>2960</v>
      </c>
      <c r="G81" s="21">
        <f t="shared" si="13"/>
        <v>10952</v>
      </c>
      <c r="H81" s="22">
        <f t="shared" si="8"/>
        <v>31080</v>
      </c>
      <c r="I81" s="22">
        <f t="shared" si="8"/>
        <v>26418</v>
      </c>
      <c r="J81" s="22">
        <f t="shared" si="8"/>
        <v>26418</v>
      </c>
      <c r="K81" s="22">
        <f t="shared" si="8"/>
        <v>31080</v>
      </c>
      <c r="L81" s="22">
        <f t="shared" si="8"/>
        <v>114996</v>
      </c>
      <c r="M81" s="20">
        <f t="shared" si="14"/>
        <v>114996</v>
      </c>
    </row>
    <row r="82" spans="2:13" x14ac:dyDescent="0.25">
      <c r="B82" s="20">
        <v>75</v>
      </c>
      <c r="C82" s="21">
        <f t="shared" si="9"/>
        <v>3000</v>
      </c>
      <c r="D82" s="21">
        <f t="shared" si="10"/>
        <v>2550</v>
      </c>
      <c r="E82" s="21">
        <f t="shared" si="11"/>
        <v>2550</v>
      </c>
      <c r="F82" s="21">
        <f t="shared" si="12"/>
        <v>3000</v>
      </c>
      <c r="G82" s="21">
        <f t="shared" si="13"/>
        <v>11100</v>
      </c>
      <c r="H82" s="22">
        <f t="shared" si="8"/>
        <v>31500</v>
      </c>
      <c r="I82" s="22">
        <f t="shared" si="8"/>
        <v>26775</v>
      </c>
      <c r="J82" s="22">
        <f t="shared" si="8"/>
        <v>26775</v>
      </c>
      <c r="K82" s="22">
        <f t="shared" si="8"/>
        <v>31500</v>
      </c>
      <c r="L82" s="22">
        <f t="shared" si="8"/>
        <v>116550</v>
      </c>
      <c r="M82" s="20">
        <f t="shared" si="14"/>
        <v>116550</v>
      </c>
    </row>
    <row r="83" spans="2:13" x14ac:dyDescent="0.25">
      <c r="B83" s="20">
        <v>76</v>
      </c>
      <c r="C83" s="21">
        <f t="shared" si="9"/>
        <v>3040</v>
      </c>
      <c r="D83" s="21">
        <f t="shared" si="10"/>
        <v>2584</v>
      </c>
      <c r="E83" s="21">
        <f t="shared" si="11"/>
        <v>2584</v>
      </c>
      <c r="F83" s="21">
        <f t="shared" si="12"/>
        <v>3040</v>
      </c>
      <c r="G83" s="21">
        <f t="shared" si="13"/>
        <v>11248</v>
      </c>
      <c r="H83" s="22">
        <f t="shared" si="8"/>
        <v>31920</v>
      </c>
      <c r="I83" s="22">
        <f t="shared" si="8"/>
        <v>27132</v>
      </c>
      <c r="J83" s="22">
        <f t="shared" si="8"/>
        <v>27132</v>
      </c>
      <c r="K83" s="22">
        <f t="shared" si="8"/>
        <v>31920</v>
      </c>
      <c r="L83" s="22">
        <f t="shared" si="8"/>
        <v>118104</v>
      </c>
      <c r="M83" s="20">
        <f t="shared" si="14"/>
        <v>118104</v>
      </c>
    </row>
    <row r="84" spans="2:13" x14ac:dyDescent="0.25">
      <c r="B84" s="20">
        <v>77</v>
      </c>
      <c r="C84" s="21">
        <f t="shared" si="9"/>
        <v>3080</v>
      </c>
      <c r="D84" s="21">
        <f t="shared" si="10"/>
        <v>2618</v>
      </c>
      <c r="E84" s="21">
        <f t="shared" si="11"/>
        <v>2618</v>
      </c>
      <c r="F84" s="21">
        <f t="shared" si="12"/>
        <v>3080</v>
      </c>
      <c r="G84" s="21">
        <f t="shared" si="13"/>
        <v>11396</v>
      </c>
      <c r="H84" s="22">
        <f t="shared" si="8"/>
        <v>32340</v>
      </c>
      <c r="I84" s="22">
        <f t="shared" si="8"/>
        <v>27489</v>
      </c>
      <c r="J84" s="22">
        <f t="shared" si="8"/>
        <v>27489</v>
      </c>
      <c r="K84" s="22">
        <f t="shared" si="8"/>
        <v>32340</v>
      </c>
      <c r="L84" s="22">
        <f t="shared" si="8"/>
        <v>119658</v>
      </c>
      <c r="M84" s="20">
        <f t="shared" si="14"/>
        <v>119658</v>
      </c>
    </row>
    <row r="85" spans="2:13" x14ac:dyDescent="0.25">
      <c r="B85" s="20">
        <v>78</v>
      </c>
      <c r="C85" s="21">
        <f t="shared" si="9"/>
        <v>3120</v>
      </c>
      <c r="D85" s="21">
        <f t="shared" si="10"/>
        <v>2652</v>
      </c>
      <c r="E85" s="21">
        <f t="shared" si="11"/>
        <v>2652</v>
      </c>
      <c r="F85" s="21">
        <f t="shared" si="12"/>
        <v>3120</v>
      </c>
      <c r="G85" s="21">
        <f t="shared" si="13"/>
        <v>11544</v>
      </c>
      <c r="H85" s="22">
        <f t="shared" si="8"/>
        <v>32760</v>
      </c>
      <c r="I85" s="22">
        <f t="shared" si="8"/>
        <v>27846</v>
      </c>
      <c r="J85" s="22">
        <f t="shared" si="8"/>
        <v>27846</v>
      </c>
      <c r="K85" s="22">
        <f t="shared" si="8"/>
        <v>32760</v>
      </c>
      <c r="L85" s="22">
        <f t="shared" si="8"/>
        <v>121212</v>
      </c>
      <c r="M85" s="20">
        <f t="shared" si="14"/>
        <v>121212</v>
      </c>
    </row>
    <row r="86" spans="2:13" x14ac:dyDescent="0.25">
      <c r="B86" s="20">
        <v>79</v>
      </c>
      <c r="C86" s="21">
        <f t="shared" si="9"/>
        <v>3160</v>
      </c>
      <c r="D86" s="21">
        <f t="shared" si="10"/>
        <v>2686</v>
      </c>
      <c r="E86" s="21">
        <f t="shared" si="11"/>
        <v>2686</v>
      </c>
      <c r="F86" s="21">
        <f t="shared" si="12"/>
        <v>3160</v>
      </c>
      <c r="G86" s="21">
        <f t="shared" si="13"/>
        <v>11692</v>
      </c>
      <c r="H86" s="22">
        <f t="shared" si="8"/>
        <v>33180</v>
      </c>
      <c r="I86" s="22">
        <f t="shared" si="8"/>
        <v>28203</v>
      </c>
      <c r="J86" s="22">
        <f t="shared" si="8"/>
        <v>28203</v>
      </c>
      <c r="K86" s="22">
        <f t="shared" si="8"/>
        <v>33180</v>
      </c>
      <c r="L86" s="22">
        <f t="shared" si="8"/>
        <v>122766</v>
      </c>
      <c r="M86" s="20">
        <f t="shared" si="14"/>
        <v>122766</v>
      </c>
    </row>
    <row r="87" spans="2:13" x14ac:dyDescent="0.25">
      <c r="B87" s="20">
        <v>80</v>
      </c>
      <c r="C87" s="21">
        <f t="shared" si="9"/>
        <v>3200</v>
      </c>
      <c r="D87" s="21">
        <f t="shared" si="10"/>
        <v>2720</v>
      </c>
      <c r="E87" s="21">
        <f t="shared" si="11"/>
        <v>2720</v>
      </c>
      <c r="F87" s="21">
        <f t="shared" si="12"/>
        <v>3200</v>
      </c>
      <c r="G87" s="21">
        <f t="shared" si="13"/>
        <v>11840</v>
      </c>
      <c r="H87" s="22">
        <f t="shared" si="8"/>
        <v>33600</v>
      </c>
      <c r="I87" s="22">
        <f t="shared" si="8"/>
        <v>28560</v>
      </c>
      <c r="J87" s="22">
        <f t="shared" si="8"/>
        <v>28560</v>
      </c>
      <c r="K87" s="22">
        <f t="shared" si="8"/>
        <v>33600</v>
      </c>
      <c r="L87" s="22">
        <f t="shared" si="8"/>
        <v>124320</v>
      </c>
      <c r="M87" s="20">
        <f t="shared" si="14"/>
        <v>124320</v>
      </c>
    </row>
    <row r="88" spans="2:13" x14ac:dyDescent="0.25">
      <c r="B88" s="20">
        <v>81</v>
      </c>
      <c r="C88" s="21">
        <f t="shared" si="9"/>
        <v>3240</v>
      </c>
      <c r="D88" s="21">
        <f t="shared" si="10"/>
        <v>2754</v>
      </c>
      <c r="E88" s="21">
        <f t="shared" si="11"/>
        <v>2754</v>
      </c>
      <c r="F88" s="21">
        <f t="shared" si="12"/>
        <v>3240</v>
      </c>
      <c r="G88" s="21">
        <f t="shared" si="13"/>
        <v>11988</v>
      </c>
      <c r="H88" s="22">
        <f t="shared" si="8"/>
        <v>34020</v>
      </c>
      <c r="I88" s="22">
        <f t="shared" si="8"/>
        <v>28917</v>
      </c>
      <c r="J88" s="22">
        <f t="shared" si="8"/>
        <v>28917</v>
      </c>
      <c r="K88" s="22">
        <f t="shared" si="8"/>
        <v>34020</v>
      </c>
      <c r="L88" s="22">
        <f t="shared" si="8"/>
        <v>125874</v>
      </c>
      <c r="M88" s="20">
        <f t="shared" si="14"/>
        <v>125874</v>
      </c>
    </row>
    <row r="89" spans="2:13" x14ac:dyDescent="0.25">
      <c r="B89" s="20">
        <v>82</v>
      </c>
      <c r="C89" s="21">
        <f t="shared" si="9"/>
        <v>3280</v>
      </c>
      <c r="D89" s="21">
        <f t="shared" si="10"/>
        <v>2788</v>
      </c>
      <c r="E89" s="21">
        <f t="shared" si="11"/>
        <v>2788</v>
      </c>
      <c r="F89" s="21">
        <f t="shared" si="12"/>
        <v>3280</v>
      </c>
      <c r="G89" s="21">
        <f t="shared" si="13"/>
        <v>12136</v>
      </c>
      <c r="H89" s="22">
        <f t="shared" si="8"/>
        <v>34440</v>
      </c>
      <c r="I89" s="22">
        <f t="shared" si="8"/>
        <v>29274</v>
      </c>
      <c r="J89" s="22">
        <f t="shared" si="8"/>
        <v>29274</v>
      </c>
      <c r="K89" s="22">
        <f t="shared" si="8"/>
        <v>34440</v>
      </c>
      <c r="L89" s="22">
        <f t="shared" si="8"/>
        <v>127428</v>
      </c>
      <c r="M89" s="20">
        <f t="shared" si="14"/>
        <v>127428</v>
      </c>
    </row>
    <row r="90" spans="2:13" x14ac:dyDescent="0.25">
      <c r="B90" s="20">
        <v>83</v>
      </c>
      <c r="C90" s="21">
        <f t="shared" si="9"/>
        <v>3320</v>
      </c>
      <c r="D90" s="21">
        <f t="shared" si="10"/>
        <v>2822</v>
      </c>
      <c r="E90" s="21">
        <f t="shared" si="11"/>
        <v>2822</v>
      </c>
      <c r="F90" s="21">
        <f t="shared" si="12"/>
        <v>3320</v>
      </c>
      <c r="G90" s="21">
        <f t="shared" si="13"/>
        <v>12284</v>
      </c>
      <c r="H90" s="22">
        <f t="shared" si="8"/>
        <v>34860</v>
      </c>
      <c r="I90" s="22">
        <f t="shared" si="8"/>
        <v>29631</v>
      </c>
      <c r="J90" s="22">
        <f t="shared" si="8"/>
        <v>29631</v>
      </c>
      <c r="K90" s="22">
        <f t="shared" si="8"/>
        <v>34860</v>
      </c>
      <c r="L90" s="22">
        <f t="shared" si="8"/>
        <v>128982</v>
      </c>
      <c r="M90" s="20">
        <f t="shared" si="14"/>
        <v>128982</v>
      </c>
    </row>
    <row r="91" spans="2:13" x14ac:dyDescent="0.25">
      <c r="B91" s="20">
        <v>84</v>
      </c>
      <c r="C91" s="21">
        <f t="shared" si="9"/>
        <v>3360</v>
      </c>
      <c r="D91" s="21">
        <f t="shared" si="10"/>
        <v>2856</v>
      </c>
      <c r="E91" s="21">
        <f t="shared" si="11"/>
        <v>2856</v>
      </c>
      <c r="F91" s="21">
        <f t="shared" si="12"/>
        <v>3360</v>
      </c>
      <c r="G91" s="21">
        <f t="shared" si="13"/>
        <v>12432</v>
      </c>
      <c r="H91" s="22">
        <f t="shared" si="8"/>
        <v>35280</v>
      </c>
      <c r="I91" s="22">
        <f t="shared" si="8"/>
        <v>29988</v>
      </c>
      <c r="J91" s="22">
        <f t="shared" si="8"/>
        <v>29988</v>
      </c>
      <c r="K91" s="22">
        <f t="shared" si="8"/>
        <v>35280</v>
      </c>
      <c r="L91" s="22">
        <f t="shared" si="8"/>
        <v>130536</v>
      </c>
      <c r="M91" s="20">
        <f t="shared" si="14"/>
        <v>130536</v>
      </c>
    </row>
    <row r="92" spans="2:13" x14ac:dyDescent="0.25">
      <c r="B92" s="20">
        <v>85</v>
      </c>
      <c r="C92" s="21">
        <f t="shared" si="9"/>
        <v>3400</v>
      </c>
      <c r="D92" s="21">
        <f t="shared" si="10"/>
        <v>2890</v>
      </c>
      <c r="E92" s="21">
        <f t="shared" si="11"/>
        <v>2890</v>
      </c>
      <c r="F92" s="21">
        <f t="shared" si="12"/>
        <v>3400</v>
      </c>
      <c r="G92" s="21">
        <f t="shared" si="13"/>
        <v>12580</v>
      </c>
      <c r="H92" s="22">
        <f t="shared" si="8"/>
        <v>35700</v>
      </c>
      <c r="I92" s="22">
        <f t="shared" si="8"/>
        <v>30345</v>
      </c>
      <c r="J92" s="22">
        <f t="shared" si="8"/>
        <v>30345</v>
      </c>
      <c r="K92" s="22">
        <f t="shared" si="8"/>
        <v>35700</v>
      </c>
      <c r="L92" s="22">
        <f t="shared" si="8"/>
        <v>132090</v>
      </c>
      <c r="M92" s="20">
        <f t="shared" si="14"/>
        <v>132090</v>
      </c>
    </row>
    <row r="93" spans="2:13" x14ac:dyDescent="0.25">
      <c r="B93" s="20">
        <v>86</v>
      </c>
      <c r="C93" s="21">
        <f t="shared" si="9"/>
        <v>3440</v>
      </c>
      <c r="D93" s="21">
        <f t="shared" si="10"/>
        <v>2924</v>
      </c>
      <c r="E93" s="21">
        <f t="shared" si="11"/>
        <v>2924</v>
      </c>
      <c r="F93" s="21">
        <f t="shared" si="12"/>
        <v>3440</v>
      </c>
      <c r="G93" s="21">
        <f t="shared" si="13"/>
        <v>12728</v>
      </c>
      <c r="H93" s="22">
        <f t="shared" si="8"/>
        <v>36120</v>
      </c>
      <c r="I93" s="22">
        <f t="shared" si="8"/>
        <v>30702</v>
      </c>
      <c r="J93" s="22">
        <f t="shared" si="8"/>
        <v>30702</v>
      </c>
      <c r="K93" s="22">
        <f t="shared" si="8"/>
        <v>36120</v>
      </c>
      <c r="L93" s="22">
        <f t="shared" si="8"/>
        <v>133644</v>
      </c>
      <c r="M93" s="20">
        <f t="shared" si="14"/>
        <v>133644</v>
      </c>
    </row>
    <row r="94" spans="2:13" x14ac:dyDescent="0.25">
      <c r="B94" s="22">
        <v>87</v>
      </c>
      <c r="C94" s="22">
        <f t="shared" si="9"/>
        <v>3480</v>
      </c>
      <c r="D94" s="22">
        <f t="shared" si="10"/>
        <v>2958</v>
      </c>
      <c r="E94" s="22">
        <f t="shared" si="11"/>
        <v>2958</v>
      </c>
      <c r="F94" s="22">
        <f t="shared" si="12"/>
        <v>3480</v>
      </c>
      <c r="G94" s="22">
        <f t="shared" si="13"/>
        <v>12876</v>
      </c>
      <c r="H94" s="22">
        <f t="shared" si="8"/>
        <v>36540</v>
      </c>
      <c r="I94" s="22">
        <f t="shared" si="8"/>
        <v>31059</v>
      </c>
      <c r="J94" s="22">
        <f t="shared" si="8"/>
        <v>31059</v>
      </c>
      <c r="K94" s="22">
        <f t="shared" si="8"/>
        <v>36540</v>
      </c>
      <c r="L94" s="22">
        <f t="shared" si="8"/>
        <v>135198</v>
      </c>
      <c r="M94" s="22">
        <f t="shared" si="14"/>
        <v>135198</v>
      </c>
    </row>
    <row r="95" spans="2:13" x14ac:dyDescent="0.25">
      <c r="B95" s="20">
        <v>88</v>
      </c>
      <c r="C95" s="21">
        <f t="shared" si="9"/>
        <v>3520</v>
      </c>
      <c r="D95" s="21">
        <f t="shared" si="10"/>
        <v>2992</v>
      </c>
      <c r="E95" s="21">
        <f t="shared" si="11"/>
        <v>2992</v>
      </c>
      <c r="F95" s="21">
        <f t="shared" si="12"/>
        <v>3520</v>
      </c>
      <c r="G95" s="21">
        <f t="shared" si="13"/>
        <v>13024</v>
      </c>
      <c r="H95" s="22">
        <f t="shared" si="8"/>
        <v>36960</v>
      </c>
      <c r="I95" s="22">
        <f t="shared" si="8"/>
        <v>31416</v>
      </c>
      <c r="J95" s="22">
        <f t="shared" si="8"/>
        <v>31416</v>
      </c>
      <c r="K95" s="22">
        <f t="shared" si="8"/>
        <v>36960</v>
      </c>
      <c r="L95" s="22">
        <f t="shared" si="8"/>
        <v>136752</v>
      </c>
      <c r="M95" s="20">
        <f t="shared" si="14"/>
        <v>136752</v>
      </c>
    </row>
    <row r="96" spans="2:13" x14ac:dyDescent="0.25">
      <c r="B96" s="20">
        <v>89</v>
      </c>
      <c r="C96" s="21">
        <f t="shared" si="9"/>
        <v>3560</v>
      </c>
      <c r="D96" s="21">
        <f t="shared" si="10"/>
        <v>3026</v>
      </c>
      <c r="E96" s="21">
        <f t="shared" si="11"/>
        <v>3026</v>
      </c>
      <c r="F96" s="21">
        <f t="shared" si="12"/>
        <v>3560</v>
      </c>
      <c r="G96" s="21">
        <f t="shared" si="13"/>
        <v>13172</v>
      </c>
      <c r="H96" s="22">
        <f t="shared" si="8"/>
        <v>37380</v>
      </c>
      <c r="I96" s="22">
        <f t="shared" si="8"/>
        <v>31773</v>
      </c>
      <c r="J96" s="22">
        <f t="shared" si="8"/>
        <v>31773</v>
      </c>
      <c r="K96" s="22">
        <f t="shared" si="8"/>
        <v>37380</v>
      </c>
      <c r="L96" s="22">
        <f t="shared" si="8"/>
        <v>138306</v>
      </c>
      <c r="M96" s="20">
        <f t="shared" si="14"/>
        <v>138306</v>
      </c>
    </row>
    <row r="97" spans="2:13" x14ac:dyDescent="0.25">
      <c r="B97" s="20">
        <v>90</v>
      </c>
      <c r="C97" s="21">
        <f t="shared" si="9"/>
        <v>3600</v>
      </c>
      <c r="D97" s="21">
        <f t="shared" si="10"/>
        <v>3060</v>
      </c>
      <c r="E97" s="21">
        <f t="shared" si="11"/>
        <v>3060</v>
      </c>
      <c r="F97" s="21">
        <f t="shared" si="12"/>
        <v>3600</v>
      </c>
      <c r="G97" s="21">
        <f t="shared" si="13"/>
        <v>13320</v>
      </c>
      <c r="H97" s="22">
        <f t="shared" si="8"/>
        <v>37800</v>
      </c>
      <c r="I97" s="22">
        <f t="shared" si="8"/>
        <v>32130</v>
      </c>
      <c r="J97" s="22">
        <f t="shared" si="8"/>
        <v>32130</v>
      </c>
      <c r="K97" s="22">
        <f t="shared" si="8"/>
        <v>37800</v>
      </c>
      <c r="L97" s="22">
        <f t="shared" si="8"/>
        <v>139860</v>
      </c>
      <c r="M97" s="20">
        <f t="shared" si="14"/>
        <v>139860</v>
      </c>
    </row>
    <row r="98" spans="2:13" x14ac:dyDescent="0.25">
      <c r="B98" s="20">
        <v>91</v>
      </c>
      <c r="C98" s="21">
        <f t="shared" si="9"/>
        <v>3640</v>
      </c>
      <c r="D98" s="21">
        <f t="shared" si="10"/>
        <v>3094</v>
      </c>
      <c r="E98" s="21">
        <f t="shared" si="11"/>
        <v>3094</v>
      </c>
      <c r="F98" s="21">
        <f t="shared" si="12"/>
        <v>3640</v>
      </c>
      <c r="G98" s="21">
        <f t="shared" si="13"/>
        <v>13468</v>
      </c>
      <c r="H98" s="22">
        <f t="shared" si="8"/>
        <v>38220</v>
      </c>
      <c r="I98" s="22">
        <f t="shared" si="8"/>
        <v>32487</v>
      </c>
      <c r="J98" s="22">
        <f t="shared" si="8"/>
        <v>32487</v>
      </c>
      <c r="K98" s="22">
        <f t="shared" si="8"/>
        <v>38220</v>
      </c>
      <c r="L98" s="22">
        <f t="shared" si="8"/>
        <v>141414</v>
      </c>
      <c r="M98" s="20">
        <f t="shared" si="14"/>
        <v>141414</v>
      </c>
    </row>
    <row r="99" spans="2:13" x14ac:dyDescent="0.25">
      <c r="B99" s="20">
        <v>92</v>
      </c>
      <c r="C99" s="21">
        <f t="shared" si="9"/>
        <v>3680</v>
      </c>
      <c r="D99" s="21">
        <f t="shared" si="10"/>
        <v>3128</v>
      </c>
      <c r="E99" s="21">
        <f t="shared" si="11"/>
        <v>3128</v>
      </c>
      <c r="F99" s="21">
        <f t="shared" si="12"/>
        <v>3680</v>
      </c>
      <c r="G99" s="21">
        <f t="shared" si="13"/>
        <v>13616</v>
      </c>
      <c r="H99" s="22">
        <f t="shared" si="8"/>
        <v>38640</v>
      </c>
      <c r="I99" s="22">
        <f t="shared" si="8"/>
        <v>32844</v>
      </c>
      <c r="J99" s="22">
        <f t="shared" si="8"/>
        <v>32844</v>
      </c>
      <c r="K99" s="22">
        <f t="shared" si="8"/>
        <v>38640</v>
      </c>
      <c r="L99" s="22">
        <f t="shared" si="8"/>
        <v>142968</v>
      </c>
      <c r="M99" s="20">
        <f t="shared" si="14"/>
        <v>142968</v>
      </c>
    </row>
    <row r="100" spans="2:13" x14ac:dyDescent="0.25">
      <c r="B100" s="20">
        <v>93</v>
      </c>
      <c r="C100" s="21">
        <f t="shared" si="9"/>
        <v>3720</v>
      </c>
      <c r="D100" s="21">
        <f t="shared" si="10"/>
        <v>3162</v>
      </c>
      <c r="E100" s="21">
        <f t="shared" si="11"/>
        <v>3162</v>
      </c>
      <c r="F100" s="21">
        <f t="shared" si="12"/>
        <v>3720</v>
      </c>
      <c r="G100" s="21">
        <f t="shared" si="13"/>
        <v>13764</v>
      </c>
      <c r="H100" s="22">
        <f t="shared" si="8"/>
        <v>39060</v>
      </c>
      <c r="I100" s="22">
        <f t="shared" si="8"/>
        <v>33201</v>
      </c>
      <c r="J100" s="22">
        <f t="shared" si="8"/>
        <v>33201</v>
      </c>
      <c r="K100" s="22">
        <f t="shared" si="8"/>
        <v>39060</v>
      </c>
      <c r="L100" s="22">
        <f t="shared" si="8"/>
        <v>144522</v>
      </c>
      <c r="M100" s="20">
        <f t="shared" si="14"/>
        <v>144522</v>
      </c>
    </row>
    <row r="101" spans="2:13" x14ac:dyDescent="0.25">
      <c r="B101" s="20">
        <v>94</v>
      </c>
      <c r="C101" s="21">
        <f t="shared" si="9"/>
        <v>3760</v>
      </c>
      <c r="D101" s="21">
        <f t="shared" si="10"/>
        <v>3196</v>
      </c>
      <c r="E101" s="21">
        <f t="shared" si="11"/>
        <v>3196</v>
      </c>
      <c r="F101" s="21">
        <f t="shared" si="12"/>
        <v>3760</v>
      </c>
      <c r="G101" s="21">
        <f t="shared" si="13"/>
        <v>13912</v>
      </c>
      <c r="H101" s="22">
        <f t="shared" si="8"/>
        <v>39480</v>
      </c>
      <c r="I101" s="22">
        <f t="shared" si="8"/>
        <v>33558</v>
      </c>
      <c r="J101" s="22">
        <f t="shared" si="8"/>
        <v>33558</v>
      </c>
      <c r="K101" s="22">
        <f t="shared" si="8"/>
        <v>39480</v>
      </c>
      <c r="L101" s="22">
        <f t="shared" si="8"/>
        <v>146076</v>
      </c>
      <c r="M101" s="20">
        <f t="shared" si="14"/>
        <v>146076</v>
      </c>
    </row>
    <row r="102" spans="2:13" x14ac:dyDescent="0.25">
      <c r="B102" s="20">
        <v>95</v>
      </c>
      <c r="C102" s="21">
        <f t="shared" si="9"/>
        <v>3800</v>
      </c>
      <c r="D102" s="21">
        <f t="shared" si="10"/>
        <v>3230</v>
      </c>
      <c r="E102" s="21">
        <f t="shared" si="11"/>
        <v>3230</v>
      </c>
      <c r="F102" s="21">
        <f t="shared" si="12"/>
        <v>3800</v>
      </c>
      <c r="G102" s="21">
        <f t="shared" si="13"/>
        <v>14060</v>
      </c>
      <c r="H102" s="22">
        <f t="shared" si="8"/>
        <v>39900</v>
      </c>
      <c r="I102" s="22">
        <f t="shared" si="8"/>
        <v>33915</v>
      </c>
      <c r="J102" s="22">
        <f t="shared" si="8"/>
        <v>33915</v>
      </c>
      <c r="K102" s="22">
        <f t="shared" si="8"/>
        <v>39900</v>
      </c>
      <c r="L102" s="22">
        <f t="shared" si="8"/>
        <v>147630</v>
      </c>
      <c r="M102" s="20">
        <f t="shared" si="14"/>
        <v>147630</v>
      </c>
    </row>
    <row r="103" spans="2:13" x14ac:dyDescent="0.25">
      <c r="B103" s="20">
        <v>96</v>
      </c>
      <c r="C103" s="21">
        <f t="shared" si="9"/>
        <v>3840</v>
      </c>
      <c r="D103" s="21">
        <f t="shared" si="10"/>
        <v>3264</v>
      </c>
      <c r="E103" s="21">
        <f t="shared" si="11"/>
        <v>3264</v>
      </c>
      <c r="F103" s="21">
        <f t="shared" si="12"/>
        <v>3840</v>
      </c>
      <c r="G103" s="21">
        <f t="shared" si="13"/>
        <v>14208</v>
      </c>
      <c r="H103" s="22">
        <f t="shared" si="8"/>
        <v>40320</v>
      </c>
      <c r="I103" s="22">
        <f t="shared" si="8"/>
        <v>34272</v>
      </c>
      <c r="J103" s="22">
        <f t="shared" si="8"/>
        <v>34272</v>
      </c>
      <c r="K103" s="22">
        <f t="shared" si="8"/>
        <v>40320</v>
      </c>
      <c r="L103" s="22">
        <f t="shared" si="8"/>
        <v>149184</v>
      </c>
      <c r="M103" s="20">
        <f t="shared" si="14"/>
        <v>149184</v>
      </c>
    </row>
    <row r="104" spans="2:13" x14ac:dyDescent="0.25">
      <c r="B104" s="22">
        <v>97</v>
      </c>
      <c r="C104" s="22">
        <f t="shared" si="9"/>
        <v>3880</v>
      </c>
      <c r="D104" s="22">
        <f t="shared" si="10"/>
        <v>3298</v>
      </c>
      <c r="E104" s="22">
        <f t="shared" si="11"/>
        <v>3298</v>
      </c>
      <c r="F104" s="22">
        <f t="shared" si="12"/>
        <v>3880</v>
      </c>
      <c r="G104" s="22">
        <f t="shared" si="13"/>
        <v>14356</v>
      </c>
      <c r="H104" s="22">
        <f t="shared" si="8"/>
        <v>40740</v>
      </c>
      <c r="I104" s="22">
        <f t="shared" si="8"/>
        <v>34629</v>
      </c>
      <c r="J104" s="22">
        <f t="shared" si="8"/>
        <v>34629</v>
      </c>
      <c r="K104" s="22">
        <f t="shared" si="8"/>
        <v>40740</v>
      </c>
      <c r="L104" s="22">
        <f t="shared" si="8"/>
        <v>150738</v>
      </c>
      <c r="M104" s="22">
        <f t="shared" si="14"/>
        <v>150738</v>
      </c>
    </row>
    <row r="105" spans="2:13" x14ac:dyDescent="0.25">
      <c r="B105" s="20">
        <v>98</v>
      </c>
      <c r="C105" s="21">
        <f t="shared" si="9"/>
        <v>3920</v>
      </c>
      <c r="D105" s="21">
        <f t="shared" si="10"/>
        <v>3332</v>
      </c>
      <c r="E105" s="21">
        <f t="shared" si="11"/>
        <v>3332</v>
      </c>
      <c r="F105" s="21">
        <f t="shared" si="12"/>
        <v>3920</v>
      </c>
      <c r="G105" s="21">
        <f t="shared" si="13"/>
        <v>14504</v>
      </c>
      <c r="H105" s="22">
        <f t="shared" si="8"/>
        <v>41160</v>
      </c>
      <c r="I105" s="22">
        <f t="shared" si="8"/>
        <v>34986</v>
      </c>
      <c r="J105" s="22">
        <f t="shared" si="8"/>
        <v>34986</v>
      </c>
      <c r="K105" s="22">
        <f t="shared" si="8"/>
        <v>41160</v>
      </c>
      <c r="L105" s="22">
        <f t="shared" si="8"/>
        <v>152292</v>
      </c>
      <c r="M105" s="20">
        <f t="shared" si="14"/>
        <v>152292</v>
      </c>
    </row>
    <row r="106" spans="2:13" x14ac:dyDescent="0.25">
      <c r="B106" s="20">
        <v>99</v>
      </c>
      <c r="C106" s="21">
        <f t="shared" si="9"/>
        <v>3960</v>
      </c>
      <c r="D106" s="21">
        <f t="shared" si="10"/>
        <v>3366</v>
      </c>
      <c r="E106" s="21">
        <f t="shared" si="11"/>
        <v>3366</v>
      </c>
      <c r="F106" s="21">
        <f t="shared" si="12"/>
        <v>3960</v>
      </c>
      <c r="G106" s="21">
        <f t="shared" si="13"/>
        <v>14652</v>
      </c>
      <c r="H106" s="22">
        <f t="shared" si="8"/>
        <v>41580</v>
      </c>
      <c r="I106" s="22">
        <f t="shared" si="8"/>
        <v>35343</v>
      </c>
      <c r="J106" s="22">
        <f t="shared" si="8"/>
        <v>35343</v>
      </c>
      <c r="K106" s="22">
        <f t="shared" si="8"/>
        <v>41580</v>
      </c>
      <c r="L106" s="22">
        <f t="shared" si="8"/>
        <v>153846</v>
      </c>
      <c r="M106" s="20">
        <f t="shared" si="14"/>
        <v>153846</v>
      </c>
    </row>
    <row r="107" spans="2:13" x14ac:dyDescent="0.25">
      <c r="B107" s="20">
        <v>100</v>
      </c>
      <c r="C107" s="21">
        <f t="shared" si="9"/>
        <v>4000</v>
      </c>
      <c r="D107" s="21">
        <f t="shared" si="10"/>
        <v>3400</v>
      </c>
      <c r="E107" s="21">
        <f t="shared" si="11"/>
        <v>3400</v>
      </c>
      <c r="F107" s="21">
        <f t="shared" si="12"/>
        <v>4000</v>
      </c>
      <c r="G107" s="21">
        <f t="shared" si="13"/>
        <v>14800</v>
      </c>
      <c r="H107" s="22">
        <f t="shared" si="8"/>
        <v>42000</v>
      </c>
      <c r="I107" s="22">
        <f t="shared" si="8"/>
        <v>35700</v>
      </c>
      <c r="J107" s="22">
        <f t="shared" si="8"/>
        <v>35700</v>
      </c>
      <c r="K107" s="22">
        <f t="shared" si="8"/>
        <v>42000</v>
      </c>
      <c r="L107" s="22">
        <f t="shared" si="8"/>
        <v>155400</v>
      </c>
      <c r="M107" s="20">
        <f t="shared" si="14"/>
        <v>155400</v>
      </c>
    </row>
    <row r="108" spans="2:13" x14ac:dyDescent="0.25">
      <c r="B108" s="20">
        <v>101</v>
      </c>
      <c r="C108" s="21">
        <f t="shared" si="9"/>
        <v>4040</v>
      </c>
      <c r="D108" s="21">
        <f t="shared" si="10"/>
        <v>3434</v>
      </c>
      <c r="E108" s="21">
        <f t="shared" si="11"/>
        <v>3434</v>
      </c>
      <c r="F108" s="21">
        <f t="shared" si="12"/>
        <v>4040</v>
      </c>
      <c r="G108" s="21">
        <f t="shared" si="13"/>
        <v>14948</v>
      </c>
      <c r="H108" s="22">
        <f t="shared" si="8"/>
        <v>42420</v>
      </c>
      <c r="I108" s="22">
        <f t="shared" si="8"/>
        <v>36057</v>
      </c>
      <c r="J108" s="22">
        <f t="shared" si="8"/>
        <v>36057</v>
      </c>
      <c r="K108" s="22">
        <f t="shared" si="8"/>
        <v>42420</v>
      </c>
      <c r="L108" s="22">
        <f t="shared" si="8"/>
        <v>156954</v>
      </c>
      <c r="M108" s="20">
        <f t="shared" si="14"/>
        <v>156954</v>
      </c>
    </row>
    <row r="109" spans="2:13" x14ac:dyDescent="0.25">
      <c r="B109" s="20">
        <v>102</v>
      </c>
      <c r="C109" s="21">
        <f t="shared" si="9"/>
        <v>4080</v>
      </c>
      <c r="D109" s="21">
        <f t="shared" si="10"/>
        <v>3468</v>
      </c>
      <c r="E109" s="21">
        <f t="shared" si="11"/>
        <v>3468</v>
      </c>
      <c r="F109" s="21">
        <f t="shared" si="12"/>
        <v>4080</v>
      </c>
      <c r="G109" s="21">
        <f t="shared" si="13"/>
        <v>15096</v>
      </c>
      <c r="H109" s="22">
        <f t="shared" si="8"/>
        <v>42840</v>
      </c>
      <c r="I109" s="22">
        <f t="shared" si="8"/>
        <v>36414</v>
      </c>
      <c r="J109" s="22">
        <f t="shared" si="8"/>
        <v>36414</v>
      </c>
      <c r="K109" s="22">
        <f t="shared" si="8"/>
        <v>42840</v>
      </c>
      <c r="L109" s="22">
        <f t="shared" si="8"/>
        <v>158508</v>
      </c>
      <c r="M109" s="20">
        <f t="shared" si="14"/>
        <v>158508</v>
      </c>
    </row>
    <row r="110" spans="2:13" x14ac:dyDescent="0.25">
      <c r="B110" s="20">
        <v>103</v>
      </c>
      <c r="C110" s="21">
        <f t="shared" si="9"/>
        <v>4120</v>
      </c>
      <c r="D110" s="21">
        <f t="shared" si="10"/>
        <v>3502</v>
      </c>
      <c r="E110" s="21">
        <f t="shared" si="11"/>
        <v>3502</v>
      </c>
      <c r="F110" s="21">
        <f t="shared" si="12"/>
        <v>4120</v>
      </c>
      <c r="G110" s="21">
        <f t="shared" si="13"/>
        <v>15244</v>
      </c>
      <c r="H110" s="22">
        <f t="shared" si="8"/>
        <v>43260</v>
      </c>
      <c r="I110" s="22">
        <f t="shared" si="8"/>
        <v>36771</v>
      </c>
      <c r="J110" s="22">
        <f t="shared" si="8"/>
        <v>36771</v>
      </c>
      <c r="K110" s="22">
        <f t="shared" si="8"/>
        <v>43260</v>
      </c>
      <c r="L110" s="22">
        <f t="shared" si="8"/>
        <v>160062</v>
      </c>
      <c r="M110" s="20">
        <f t="shared" si="14"/>
        <v>160062</v>
      </c>
    </row>
    <row r="111" spans="2:13" x14ac:dyDescent="0.25">
      <c r="B111" s="20">
        <v>104</v>
      </c>
      <c r="C111" s="21">
        <f t="shared" si="9"/>
        <v>4160</v>
      </c>
      <c r="D111" s="21">
        <f t="shared" si="10"/>
        <v>3536</v>
      </c>
      <c r="E111" s="21">
        <f t="shared" si="11"/>
        <v>3536</v>
      </c>
      <c r="F111" s="21">
        <f t="shared" si="12"/>
        <v>4160</v>
      </c>
      <c r="G111" s="21">
        <f t="shared" si="13"/>
        <v>15392</v>
      </c>
      <c r="H111" s="22">
        <f t="shared" si="8"/>
        <v>43680</v>
      </c>
      <c r="I111" s="22">
        <f t="shared" si="8"/>
        <v>37128</v>
      </c>
      <c r="J111" s="22">
        <f t="shared" si="8"/>
        <v>37128</v>
      </c>
      <c r="K111" s="22">
        <f t="shared" si="8"/>
        <v>43680</v>
      </c>
      <c r="L111" s="22">
        <f t="shared" si="8"/>
        <v>161616</v>
      </c>
      <c r="M111" s="20">
        <f t="shared" si="14"/>
        <v>161616</v>
      </c>
    </row>
    <row r="112" spans="2:13" x14ac:dyDescent="0.25">
      <c r="B112" s="20">
        <v>105</v>
      </c>
      <c r="C112" s="21">
        <f t="shared" si="9"/>
        <v>4200</v>
      </c>
      <c r="D112" s="21">
        <f t="shared" si="10"/>
        <v>3570</v>
      </c>
      <c r="E112" s="21">
        <f t="shared" si="11"/>
        <v>3570</v>
      </c>
      <c r="F112" s="21">
        <f t="shared" si="12"/>
        <v>4200</v>
      </c>
      <c r="G112" s="21">
        <f t="shared" si="13"/>
        <v>15540</v>
      </c>
      <c r="H112" s="22">
        <f t="shared" si="8"/>
        <v>44100</v>
      </c>
      <c r="I112" s="22">
        <f t="shared" si="8"/>
        <v>37485</v>
      </c>
      <c r="J112" s="22">
        <f t="shared" si="8"/>
        <v>37485</v>
      </c>
      <c r="K112" s="22">
        <f t="shared" si="8"/>
        <v>44100</v>
      </c>
      <c r="L112" s="22">
        <f t="shared" si="8"/>
        <v>163170</v>
      </c>
      <c r="M112" s="20">
        <f t="shared" si="14"/>
        <v>163170</v>
      </c>
    </row>
    <row r="113" spans="2:13" x14ac:dyDescent="0.25">
      <c r="B113" s="20">
        <v>106</v>
      </c>
      <c r="C113" s="21">
        <f t="shared" si="9"/>
        <v>4240</v>
      </c>
      <c r="D113" s="21">
        <f t="shared" si="10"/>
        <v>3604</v>
      </c>
      <c r="E113" s="21">
        <f t="shared" si="11"/>
        <v>3604</v>
      </c>
      <c r="F113" s="21">
        <f t="shared" si="12"/>
        <v>4240</v>
      </c>
      <c r="G113" s="21">
        <f t="shared" si="13"/>
        <v>15688</v>
      </c>
      <c r="H113" s="22">
        <f t="shared" si="8"/>
        <v>44520</v>
      </c>
      <c r="I113" s="22">
        <f t="shared" si="8"/>
        <v>37842</v>
      </c>
      <c r="J113" s="22">
        <f t="shared" si="8"/>
        <v>37842</v>
      </c>
      <c r="K113" s="22">
        <f t="shared" si="8"/>
        <v>44520</v>
      </c>
      <c r="L113" s="22">
        <f t="shared" si="8"/>
        <v>164724</v>
      </c>
      <c r="M113" s="20">
        <f t="shared" si="14"/>
        <v>164724</v>
      </c>
    </row>
    <row r="114" spans="2:13" x14ac:dyDescent="0.25">
      <c r="B114" s="20">
        <v>107</v>
      </c>
      <c r="C114" s="21">
        <f t="shared" si="9"/>
        <v>4280</v>
      </c>
      <c r="D114" s="21">
        <f t="shared" si="10"/>
        <v>3638</v>
      </c>
      <c r="E114" s="21">
        <f t="shared" si="11"/>
        <v>3638</v>
      </c>
      <c r="F114" s="21">
        <f t="shared" si="12"/>
        <v>4280</v>
      </c>
      <c r="G114" s="21">
        <f t="shared" si="13"/>
        <v>15836</v>
      </c>
      <c r="H114" s="22">
        <f t="shared" si="8"/>
        <v>44940</v>
      </c>
      <c r="I114" s="22">
        <f t="shared" si="8"/>
        <v>38199</v>
      </c>
      <c r="J114" s="22">
        <f t="shared" si="8"/>
        <v>38199</v>
      </c>
      <c r="K114" s="22">
        <f t="shared" si="8"/>
        <v>44940</v>
      </c>
      <c r="L114" s="22">
        <f t="shared" si="8"/>
        <v>166278</v>
      </c>
      <c r="M114" s="20">
        <f t="shared" si="14"/>
        <v>166278</v>
      </c>
    </row>
    <row r="115" spans="2:13" x14ac:dyDescent="0.25">
      <c r="B115" s="20">
        <v>108</v>
      </c>
      <c r="C115" s="21">
        <f t="shared" si="9"/>
        <v>4320</v>
      </c>
      <c r="D115" s="21">
        <f t="shared" si="10"/>
        <v>3672</v>
      </c>
      <c r="E115" s="21">
        <f t="shared" si="11"/>
        <v>3672</v>
      </c>
      <c r="F115" s="21">
        <f t="shared" si="12"/>
        <v>4320</v>
      </c>
      <c r="G115" s="21">
        <f t="shared" si="13"/>
        <v>15984</v>
      </c>
      <c r="H115" s="22">
        <f t="shared" si="8"/>
        <v>45360</v>
      </c>
      <c r="I115" s="22">
        <f t="shared" si="8"/>
        <v>38556</v>
      </c>
      <c r="J115" s="22">
        <f t="shared" si="8"/>
        <v>38556</v>
      </c>
      <c r="K115" s="22">
        <f t="shared" si="8"/>
        <v>45360</v>
      </c>
      <c r="L115" s="22">
        <f t="shared" si="8"/>
        <v>167832</v>
      </c>
      <c r="M115" s="20">
        <f t="shared" si="14"/>
        <v>167832</v>
      </c>
    </row>
    <row r="116" spans="2:13" x14ac:dyDescent="0.25">
      <c r="B116" s="20">
        <v>109</v>
      </c>
      <c r="C116" s="21">
        <f t="shared" si="9"/>
        <v>4360</v>
      </c>
      <c r="D116" s="21">
        <f t="shared" si="10"/>
        <v>3706</v>
      </c>
      <c r="E116" s="21">
        <f t="shared" si="11"/>
        <v>3706</v>
      </c>
      <c r="F116" s="21">
        <f t="shared" si="12"/>
        <v>4360</v>
      </c>
      <c r="G116" s="21">
        <f t="shared" si="13"/>
        <v>16132</v>
      </c>
      <c r="H116" s="22">
        <f t="shared" si="8"/>
        <v>45780</v>
      </c>
      <c r="I116" s="22">
        <f t="shared" si="8"/>
        <v>38913</v>
      </c>
      <c r="J116" s="22">
        <f t="shared" si="8"/>
        <v>38913</v>
      </c>
      <c r="K116" s="22">
        <f t="shared" si="8"/>
        <v>45780</v>
      </c>
      <c r="L116" s="22">
        <f t="shared" si="8"/>
        <v>169386</v>
      </c>
      <c r="M116" s="20">
        <f t="shared" si="14"/>
        <v>169386</v>
      </c>
    </row>
    <row r="117" spans="2:13" x14ac:dyDescent="0.25">
      <c r="B117" s="20">
        <v>110</v>
      </c>
      <c r="C117" s="21">
        <f t="shared" si="9"/>
        <v>4400</v>
      </c>
      <c r="D117" s="21">
        <f t="shared" si="10"/>
        <v>3740</v>
      </c>
      <c r="E117" s="21">
        <f t="shared" si="11"/>
        <v>3740</v>
      </c>
      <c r="F117" s="21">
        <f t="shared" si="12"/>
        <v>4400</v>
      </c>
      <c r="G117" s="21">
        <f t="shared" si="13"/>
        <v>16280</v>
      </c>
      <c r="H117" s="22">
        <f t="shared" si="8"/>
        <v>46200</v>
      </c>
      <c r="I117" s="22">
        <f t="shared" si="8"/>
        <v>39270</v>
      </c>
      <c r="J117" s="22">
        <f t="shared" si="8"/>
        <v>39270</v>
      </c>
      <c r="K117" s="22">
        <f t="shared" si="8"/>
        <v>46200</v>
      </c>
      <c r="L117" s="22">
        <f t="shared" si="8"/>
        <v>170940</v>
      </c>
      <c r="M117" s="20">
        <f t="shared" si="14"/>
        <v>170940</v>
      </c>
    </row>
    <row r="118" spans="2:13" x14ac:dyDescent="0.25">
      <c r="B118" s="20">
        <v>111</v>
      </c>
      <c r="C118" s="21">
        <f t="shared" si="9"/>
        <v>4440</v>
      </c>
      <c r="D118" s="21">
        <f t="shared" si="10"/>
        <v>3774</v>
      </c>
      <c r="E118" s="21">
        <f t="shared" si="11"/>
        <v>3774</v>
      </c>
      <c r="F118" s="21">
        <f t="shared" si="12"/>
        <v>4440</v>
      </c>
      <c r="G118" s="21">
        <f t="shared" si="13"/>
        <v>16428</v>
      </c>
      <c r="H118" s="22">
        <f t="shared" si="8"/>
        <v>46620</v>
      </c>
      <c r="I118" s="22">
        <f t="shared" si="8"/>
        <v>39627</v>
      </c>
      <c r="J118" s="22">
        <f t="shared" si="8"/>
        <v>39627</v>
      </c>
      <c r="K118" s="22">
        <f t="shared" si="8"/>
        <v>46620</v>
      </c>
      <c r="L118" s="22">
        <f t="shared" si="8"/>
        <v>172494</v>
      </c>
      <c r="M118" s="20">
        <f t="shared" si="14"/>
        <v>172494</v>
      </c>
    </row>
    <row r="119" spans="2:13" x14ac:dyDescent="0.25">
      <c r="B119" s="20">
        <v>112</v>
      </c>
      <c r="C119" s="21">
        <f t="shared" si="9"/>
        <v>4480</v>
      </c>
      <c r="D119" s="21">
        <f t="shared" si="10"/>
        <v>3808</v>
      </c>
      <c r="E119" s="21">
        <f t="shared" si="11"/>
        <v>3808</v>
      </c>
      <c r="F119" s="21">
        <f t="shared" si="12"/>
        <v>4480</v>
      </c>
      <c r="G119" s="21">
        <f t="shared" si="13"/>
        <v>16576</v>
      </c>
      <c r="H119" s="22">
        <f t="shared" si="8"/>
        <v>47040</v>
      </c>
      <c r="I119" s="22">
        <f t="shared" si="8"/>
        <v>39984</v>
      </c>
      <c r="J119" s="22">
        <f t="shared" si="8"/>
        <v>39984</v>
      </c>
      <c r="K119" s="22">
        <f t="shared" si="8"/>
        <v>47040</v>
      </c>
      <c r="L119" s="22">
        <f t="shared" si="8"/>
        <v>174048</v>
      </c>
      <c r="M119" s="20">
        <f t="shared" si="14"/>
        <v>174048</v>
      </c>
    </row>
    <row r="120" spans="2:13" x14ac:dyDescent="0.25">
      <c r="B120" s="20">
        <v>113</v>
      </c>
      <c r="C120" s="21">
        <f t="shared" si="9"/>
        <v>4520</v>
      </c>
      <c r="D120" s="21">
        <f t="shared" si="10"/>
        <v>3842</v>
      </c>
      <c r="E120" s="21">
        <f t="shared" si="11"/>
        <v>3842</v>
      </c>
      <c r="F120" s="21">
        <f t="shared" si="12"/>
        <v>4520</v>
      </c>
      <c r="G120" s="21">
        <f t="shared" si="13"/>
        <v>16724</v>
      </c>
      <c r="H120" s="22">
        <f t="shared" si="8"/>
        <v>47460</v>
      </c>
      <c r="I120" s="22">
        <f t="shared" si="8"/>
        <v>40341</v>
      </c>
      <c r="J120" s="22">
        <f t="shared" si="8"/>
        <v>40341</v>
      </c>
      <c r="K120" s="22">
        <f t="shared" si="8"/>
        <v>47460</v>
      </c>
      <c r="L120" s="22">
        <f t="shared" si="8"/>
        <v>175602</v>
      </c>
      <c r="M120" s="20">
        <f t="shared" si="14"/>
        <v>175602</v>
      </c>
    </row>
    <row r="121" spans="2:13" x14ac:dyDescent="0.25">
      <c r="B121" s="20">
        <v>114</v>
      </c>
      <c r="C121" s="21">
        <f t="shared" si="9"/>
        <v>4560</v>
      </c>
      <c r="D121" s="21">
        <f t="shared" si="10"/>
        <v>3876</v>
      </c>
      <c r="E121" s="21">
        <f t="shared" si="11"/>
        <v>3876</v>
      </c>
      <c r="F121" s="21">
        <f t="shared" si="12"/>
        <v>4560</v>
      </c>
      <c r="G121" s="21">
        <f t="shared" si="13"/>
        <v>16872</v>
      </c>
      <c r="H121" s="22">
        <f t="shared" si="8"/>
        <v>47880</v>
      </c>
      <c r="I121" s="22">
        <f t="shared" si="8"/>
        <v>40698</v>
      </c>
      <c r="J121" s="22">
        <f t="shared" si="8"/>
        <v>40698</v>
      </c>
      <c r="K121" s="22">
        <f t="shared" si="8"/>
        <v>47880</v>
      </c>
      <c r="L121" s="22">
        <f t="shared" si="8"/>
        <v>177156</v>
      </c>
      <c r="M121" s="20">
        <f t="shared" si="14"/>
        <v>177156</v>
      </c>
    </row>
    <row r="122" spans="2:13" x14ac:dyDescent="0.25">
      <c r="B122" s="20">
        <v>115</v>
      </c>
      <c r="C122" s="21">
        <f t="shared" si="9"/>
        <v>4600</v>
      </c>
      <c r="D122" s="21">
        <f t="shared" si="10"/>
        <v>3910</v>
      </c>
      <c r="E122" s="21">
        <f t="shared" si="11"/>
        <v>3910</v>
      </c>
      <c r="F122" s="21">
        <f t="shared" si="12"/>
        <v>4600</v>
      </c>
      <c r="G122" s="21">
        <f t="shared" si="13"/>
        <v>17020</v>
      </c>
      <c r="H122" s="22">
        <f t="shared" si="8"/>
        <v>48300</v>
      </c>
      <c r="I122" s="22">
        <f t="shared" si="8"/>
        <v>41055</v>
      </c>
      <c r="J122" s="22">
        <f t="shared" si="8"/>
        <v>41055</v>
      </c>
      <c r="K122" s="22">
        <f t="shared" si="8"/>
        <v>48300</v>
      </c>
      <c r="L122" s="22">
        <f t="shared" si="8"/>
        <v>178710</v>
      </c>
      <c r="M122" s="20">
        <f t="shared" si="14"/>
        <v>178710</v>
      </c>
    </row>
    <row r="123" spans="2:13" x14ac:dyDescent="0.25">
      <c r="B123" s="20">
        <v>116</v>
      </c>
      <c r="C123" s="21">
        <f t="shared" si="9"/>
        <v>4640</v>
      </c>
      <c r="D123" s="21">
        <f t="shared" si="10"/>
        <v>3944</v>
      </c>
      <c r="E123" s="21">
        <f t="shared" si="11"/>
        <v>3944</v>
      </c>
      <c r="F123" s="21">
        <f t="shared" si="12"/>
        <v>4640</v>
      </c>
      <c r="G123" s="21">
        <f t="shared" si="13"/>
        <v>17168</v>
      </c>
      <c r="H123" s="22">
        <f t="shared" ref="H123:L173" si="15">C123*10.5</f>
        <v>48720</v>
      </c>
      <c r="I123" s="22">
        <f t="shared" si="15"/>
        <v>41412</v>
      </c>
      <c r="J123" s="22">
        <f t="shared" si="15"/>
        <v>41412</v>
      </c>
      <c r="K123" s="22">
        <f t="shared" si="15"/>
        <v>48720</v>
      </c>
      <c r="L123" s="22">
        <f t="shared" si="15"/>
        <v>180264</v>
      </c>
      <c r="M123" s="20">
        <f t="shared" si="14"/>
        <v>180264</v>
      </c>
    </row>
    <row r="124" spans="2:13" x14ac:dyDescent="0.25">
      <c r="B124" s="20">
        <v>117</v>
      </c>
      <c r="C124" s="21">
        <f t="shared" si="9"/>
        <v>4680</v>
      </c>
      <c r="D124" s="21">
        <f t="shared" si="10"/>
        <v>3978</v>
      </c>
      <c r="E124" s="21">
        <f t="shared" si="11"/>
        <v>3978</v>
      </c>
      <c r="F124" s="21">
        <f t="shared" si="12"/>
        <v>4680</v>
      </c>
      <c r="G124" s="21">
        <f t="shared" si="13"/>
        <v>17316</v>
      </c>
      <c r="H124" s="22">
        <f t="shared" si="15"/>
        <v>49140</v>
      </c>
      <c r="I124" s="22">
        <f t="shared" si="15"/>
        <v>41769</v>
      </c>
      <c r="J124" s="22">
        <f t="shared" si="15"/>
        <v>41769</v>
      </c>
      <c r="K124" s="22">
        <f t="shared" si="15"/>
        <v>49140</v>
      </c>
      <c r="L124" s="22">
        <f t="shared" si="15"/>
        <v>181818</v>
      </c>
      <c r="M124" s="20">
        <f t="shared" si="14"/>
        <v>181818</v>
      </c>
    </row>
    <row r="125" spans="2:13" x14ac:dyDescent="0.25">
      <c r="B125" s="20">
        <v>118</v>
      </c>
      <c r="C125" s="21">
        <f t="shared" si="9"/>
        <v>4720</v>
      </c>
      <c r="D125" s="21">
        <f t="shared" si="10"/>
        <v>4012</v>
      </c>
      <c r="E125" s="21">
        <f t="shared" si="11"/>
        <v>4012</v>
      </c>
      <c r="F125" s="21">
        <f t="shared" si="12"/>
        <v>4720</v>
      </c>
      <c r="G125" s="21">
        <f t="shared" si="13"/>
        <v>17464</v>
      </c>
      <c r="H125" s="22">
        <f t="shared" si="15"/>
        <v>49560</v>
      </c>
      <c r="I125" s="22">
        <f t="shared" si="15"/>
        <v>42126</v>
      </c>
      <c r="J125" s="22">
        <f t="shared" si="15"/>
        <v>42126</v>
      </c>
      <c r="K125" s="22">
        <f t="shared" si="15"/>
        <v>49560</v>
      </c>
      <c r="L125" s="22">
        <f t="shared" si="15"/>
        <v>183372</v>
      </c>
      <c r="M125" s="20">
        <f t="shared" si="14"/>
        <v>183372</v>
      </c>
    </row>
    <row r="126" spans="2:13" x14ac:dyDescent="0.25">
      <c r="B126" s="20">
        <v>119</v>
      </c>
      <c r="C126" s="21">
        <f t="shared" si="9"/>
        <v>4760</v>
      </c>
      <c r="D126" s="21">
        <f t="shared" si="10"/>
        <v>4046</v>
      </c>
      <c r="E126" s="21">
        <f t="shared" si="11"/>
        <v>4046</v>
      </c>
      <c r="F126" s="21">
        <f t="shared" si="12"/>
        <v>4760</v>
      </c>
      <c r="G126" s="21">
        <f t="shared" si="13"/>
        <v>17612</v>
      </c>
      <c r="H126" s="22">
        <f t="shared" si="15"/>
        <v>49980</v>
      </c>
      <c r="I126" s="22">
        <f t="shared" si="15"/>
        <v>42483</v>
      </c>
      <c r="J126" s="22">
        <f t="shared" si="15"/>
        <v>42483</v>
      </c>
      <c r="K126" s="22">
        <f t="shared" si="15"/>
        <v>49980</v>
      </c>
      <c r="L126" s="22">
        <f t="shared" si="15"/>
        <v>184926</v>
      </c>
      <c r="M126" s="20">
        <f t="shared" si="14"/>
        <v>184926</v>
      </c>
    </row>
    <row r="127" spans="2:13" x14ac:dyDescent="0.25">
      <c r="B127" s="20">
        <v>120</v>
      </c>
      <c r="C127" s="21">
        <f t="shared" si="9"/>
        <v>4800</v>
      </c>
      <c r="D127" s="21">
        <f t="shared" si="10"/>
        <v>4080</v>
      </c>
      <c r="E127" s="21">
        <f t="shared" si="11"/>
        <v>4080</v>
      </c>
      <c r="F127" s="21">
        <f t="shared" si="12"/>
        <v>4800</v>
      </c>
      <c r="G127" s="21">
        <f t="shared" si="13"/>
        <v>17760</v>
      </c>
      <c r="H127" s="22">
        <f t="shared" si="15"/>
        <v>50400</v>
      </c>
      <c r="I127" s="22">
        <f t="shared" si="15"/>
        <v>42840</v>
      </c>
      <c r="J127" s="22">
        <f t="shared" si="15"/>
        <v>42840</v>
      </c>
      <c r="K127" s="22">
        <f t="shared" si="15"/>
        <v>50400</v>
      </c>
      <c r="L127" s="22">
        <f t="shared" si="15"/>
        <v>186480</v>
      </c>
      <c r="M127" s="20">
        <f t="shared" si="14"/>
        <v>186480</v>
      </c>
    </row>
    <row r="128" spans="2:13" x14ac:dyDescent="0.25">
      <c r="B128" s="20">
        <v>121</v>
      </c>
      <c r="C128" s="21">
        <f t="shared" si="9"/>
        <v>4840</v>
      </c>
      <c r="D128" s="21">
        <f t="shared" si="10"/>
        <v>4114</v>
      </c>
      <c r="E128" s="21">
        <f t="shared" si="11"/>
        <v>4114</v>
      </c>
      <c r="F128" s="21">
        <f t="shared" si="12"/>
        <v>4840</v>
      </c>
      <c r="G128" s="21">
        <f t="shared" si="13"/>
        <v>17908</v>
      </c>
      <c r="H128" s="22">
        <f t="shared" si="15"/>
        <v>50820</v>
      </c>
      <c r="I128" s="22">
        <f t="shared" si="15"/>
        <v>43197</v>
      </c>
      <c r="J128" s="22">
        <f t="shared" si="15"/>
        <v>43197</v>
      </c>
      <c r="K128" s="22">
        <f t="shared" si="15"/>
        <v>50820</v>
      </c>
      <c r="L128" s="22">
        <f t="shared" si="15"/>
        <v>188034</v>
      </c>
      <c r="M128" s="20">
        <f t="shared" si="14"/>
        <v>188034</v>
      </c>
    </row>
    <row r="129" spans="2:13" x14ac:dyDescent="0.25">
      <c r="B129" s="20">
        <v>122</v>
      </c>
      <c r="C129" s="21">
        <f t="shared" si="9"/>
        <v>4880</v>
      </c>
      <c r="D129" s="21">
        <f t="shared" si="10"/>
        <v>4148</v>
      </c>
      <c r="E129" s="21">
        <f t="shared" si="11"/>
        <v>4148</v>
      </c>
      <c r="F129" s="21">
        <f t="shared" si="12"/>
        <v>4880</v>
      </c>
      <c r="G129" s="21">
        <f t="shared" si="13"/>
        <v>18056</v>
      </c>
      <c r="H129" s="22">
        <f t="shared" si="15"/>
        <v>51240</v>
      </c>
      <c r="I129" s="22">
        <f t="shared" si="15"/>
        <v>43554</v>
      </c>
      <c r="J129" s="22">
        <f t="shared" si="15"/>
        <v>43554</v>
      </c>
      <c r="K129" s="22">
        <f t="shared" si="15"/>
        <v>51240</v>
      </c>
      <c r="L129" s="22">
        <f t="shared" si="15"/>
        <v>189588</v>
      </c>
      <c r="M129" s="20">
        <f t="shared" si="14"/>
        <v>189588</v>
      </c>
    </row>
    <row r="130" spans="2:13" x14ac:dyDescent="0.25">
      <c r="B130" s="20">
        <v>123</v>
      </c>
      <c r="C130" s="21">
        <f t="shared" si="9"/>
        <v>4920</v>
      </c>
      <c r="D130" s="21">
        <f t="shared" si="10"/>
        <v>4182</v>
      </c>
      <c r="E130" s="21">
        <f t="shared" si="11"/>
        <v>4182</v>
      </c>
      <c r="F130" s="21">
        <f t="shared" si="12"/>
        <v>4920</v>
      </c>
      <c r="G130" s="21">
        <f t="shared" si="13"/>
        <v>18204</v>
      </c>
      <c r="H130" s="22">
        <f t="shared" si="15"/>
        <v>51660</v>
      </c>
      <c r="I130" s="22">
        <f t="shared" si="15"/>
        <v>43911</v>
      </c>
      <c r="J130" s="22">
        <f t="shared" si="15"/>
        <v>43911</v>
      </c>
      <c r="K130" s="22">
        <f t="shared" si="15"/>
        <v>51660</v>
      </c>
      <c r="L130" s="22">
        <f t="shared" si="15"/>
        <v>191142</v>
      </c>
      <c r="M130" s="20">
        <f t="shared" si="14"/>
        <v>191142</v>
      </c>
    </row>
    <row r="131" spans="2:13" x14ac:dyDescent="0.25">
      <c r="B131" s="20">
        <v>124</v>
      </c>
      <c r="C131" s="21">
        <f t="shared" si="9"/>
        <v>4960</v>
      </c>
      <c r="D131" s="21">
        <f t="shared" si="10"/>
        <v>4216</v>
      </c>
      <c r="E131" s="21">
        <f t="shared" si="11"/>
        <v>4216</v>
      </c>
      <c r="F131" s="21">
        <f t="shared" si="12"/>
        <v>4960</v>
      </c>
      <c r="G131" s="21">
        <f t="shared" si="13"/>
        <v>18352</v>
      </c>
      <c r="H131" s="22">
        <f t="shared" si="15"/>
        <v>52080</v>
      </c>
      <c r="I131" s="22">
        <f t="shared" si="15"/>
        <v>44268</v>
      </c>
      <c r="J131" s="22">
        <f t="shared" si="15"/>
        <v>44268</v>
      </c>
      <c r="K131" s="22">
        <f t="shared" si="15"/>
        <v>52080</v>
      </c>
      <c r="L131" s="22">
        <f t="shared" si="15"/>
        <v>192696</v>
      </c>
      <c r="M131" s="20">
        <f t="shared" si="14"/>
        <v>192696</v>
      </c>
    </row>
    <row r="132" spans="2:13" x14ac:dyDescent="0.25">
      <c r="B132" s="20">
        <v>125</v>
      </c>
      <c r="C132" s="21">
        <f t="shared" si="9"/>
        <v>5000</v>
      </c>
      <c r="D132" s="21">
        <f t="shared" si="10"/>
        <v>4250</v>
      </c>
      <c r="E132" s="21">
        <f t="shared" si="11"/>
        <v>4250</v>
      </c>
      <c r="F132" s="21">
        <f t="shared" si="12"/>
        <v>5000</v>
      </c>
      <c r="G132" s="21">
        <f t="shared" si="13"/>
        <v>18500</v>
      </c>
      <c r="H132" s="22">
        <f t="shared" si="15"/>
        <v>52500</v>
      </c>
      <c r="I132" s="22">
        <f t="shared" si="15"/>
        <v>44625</v>
      </c>
      <c r="J132" s="22">
        <f t="shared" si="15"/>
        <v>44625</v>
      </c>
      <c r="K132" s="22">
        <f t="shared" si="15"/>
        <v>52500</v>
      </c>
      <c r="L132" s="22">
        <f t="shared" si="15"/>
        <v>194250</v>
      </c>
      <c r="M132" s="20">
        <f t="shared" si="14"/>
        <v>194250</v>
      </c>
    </row>
    <row r="133" spans="2:13" x14ac:dyDescent="0.25">
      <c r="B133" s="20">
        <v>126</v>
      </c>
      <c r="C133" s="21">
        <f t="shared" si="9"/>
        <v>5040</v>
      </c>
      <c r="D133" s="21">
        <f t="shared" si="10"/>
        <v>4284</v>
      </c>
      <c r="E133" s="21">
        <f t="shared" si="11"/>
        <v>4284</v>
      </c>
      <c r="F133" s="21">
        <f t="shared" si="12"/>
        <v>5040</v>
      </c>
      <c r="G133" s="21">
        <f t="shared" si="13"/>
        <v>18648</v>
      </c>
      <c r="H133" s="22">
        <f t="shared" si="15"/>
        <v>52920</v>
      </c>
      <c r="I133" s="22">
        <f t="shared" si="15"/>
        <v>44982</v>
      </c>
      <c r="J133" s="22">
        <f t="shared" si="15"/>
        <v>44982</v>
      </c>
      <c r="K133" s="22">
        <f t="shared" si="15"/>
        <v>52920</v>
      </c>
      <c r="L133" s="22">
        <f t="shared" si="15"/>
        <v>195804</v>
      </c>
      <c r="M133" s="20">
        <f t="shared" si="14"/>
        <v>195804</v>
      </c>
    </row>
    <row r="134" spans="2:13" x14ac:dyDescent="0.25">
      <c r="B134" s="20">
        <v>127</v>
      </c>
      <c r="C134" s="21">
        <f t="shared" si="9"/>
        <v>5080</v>
      </c>
      <c r="D134" s="21">
        <f t="shared" si="10"/>
        <v>4318</v>
      </c>
      <c r="E134" s="21">
        <f t="shared" si="11"/>
        <v>4318</v>
      </c>
      <c r="F134" s="21">
        <f t="shared" si="12"/>
        <v>5080</v>
      </c>
      <c r="G134" s="21">
        <f t="shared" si="13"/>
        <v>18796</v>
      </c>
      <c r="H134" s="22">
        <f t="shared" si="15"/>
        <v>53340</v>
      </c>
      <c r="I134" s="22">
        <f t="shared" si="15"/>
        <v>45339</v>
      </c>
      <c r="J134" s="22">
        <f t="shared" si="15"/>
        <v>45339</v>
      </c>
      <c r="K134" s="22">
        <f t="shared" si="15"/>
        <v>53340</v>
      </c>
      <c r="L134" s="22">
        <f t="shared" si="15"/>
        <v>197358</v>
      </c>
      <c r="M134" s="20">
        <f t="shared" si="14"/>
        <v>197358</v>
      </c>
    </row>
    <row r="135" spans="2:13" x14ac:dyDescent="0.25">
      <c r="B135" s="20">
        <v>128</v>
      </c>
      <c r="C135" s="21">
        <f t="shared" si="9"/>
        <v>5120</v>
      </c>
      <c r="D135" s="21">
        <f t="shared" si="10"/>
        <v>4352</v>
      </c>
      <c r="E135" s="21">
        <f t="shared" si="11"/>
        <v>4352</v>
      </c>
      <c r="F135" s="21">
        <f t="shared" si="12"/>
        <v>5120</v>
      </c>
      <c r="G135" s="21">
        <f t="shared" si="13"/>
        <v>18944</v>
      </c>
      <c r="H135" s="22">
        <f t="shared" si="15"/>
        <v>53760</v>
      </c>
      <c r="I135" s="22">
        <f t="shared" si="15"/>
        <v>45696</v>
      </c>
      <c r="J135" s="22">
        <f t="shared" si="15"/>
        <v>45696</v>
      </c>
      <c r="K135" s="22">
        <f t="shared" si="15"/>
        <v>53760</v>
      </c>
      <c r="L135" s="22">
        <f t="shared" si="15"/>
        <v>198912</v>
      </c>
      <c r="M135" s="20">
        <f t="shared" si="14"/>
        <v>198912</v>
      </c>
    </row>
    <row r="136" spans="2:13" x14ac:dyDescent="0.25">
      <c r="B136" s="20">
        <v>129</v>
      </c>
      <c r="C136" s="21">
        <f t="shared" si="9"/>
        <v>5160</v>
      </c>
      <c r="D136" s="21">
        <f t="shared" si="10"/>
        <v>4386</v>
      </c>
      <c r="E136" s="21">
        <f t="shared" si="11"/>
        <v>4386</v>
      </c>
      <c r="F136" s="21">
        <f t="shared" si="12"/>
        <v>5160</v>
      </c>
      <c r="G136" s="21">
        <f t="shared" si="13"/>
        <v>19092</v>
      </c>
      <c r="H136" s="22">
        <f t="shared" si="15"/>
        <v>54180</v>
      </c>
      <c r="I136" s="22">
        <f t="shared" si="15"/>
        <v>46053</v>
      </c>
      <c r="J136" s="22">
        <f t="shared" si="15"/>
        <v>46053</v>
      </c>
      <c r="K136" s="22">
        <f t="shared" si="15"/>
        <v>54180</v>
      </c>
      <c r="L136" s="22">
        <f t="shared" si="15"/>
        <v>200466</v>
      </c>
      <c r="M136" s="20">
        <f t="shared" si="14"/>
        <v>200466</v>
      </c>
    </row>
    <row r="137" spans="2:13" x14ac:dyDescent="0.25">
      <c r="B137" s="20">
        <v>130</v>
      </c>
      <c r="C137" s="21">
        <f t="shared" ref="C137:C200" si="16">$C$4*B137</f>
        <v>5200</v>
      </c>
      <c r="D137" s="21">
        <f t="shared" ref="D137:D200" si="17">$D$4*$B137</f>
        <v>4420</v>
      </c>
      <c r="E137" s="21">
        <f t="shared" ref="E137:E200" si="18">$E$4*$B137</f>
        <v>4420</v>
      </c>
      <c r="F137" s="21">
        <f t="shared" ref="F137:F200" si="19">$F$4*$B137</f>
        <v>5200</v>
      </c>
      <c r="G137" s="21">
        <f t="shared" ref="G137:G200" si="20">$G$4*$B137</f>
        <v>19240</v>
      </c>
      <c r="H137" s="22">
        <f t="shared" si="15"/>
        <v>54600</v>
      </c>
      <c r="I137" s="22">
        <f t="shared" si="15"/>
        <v>46410</v>
      </c>
      <c r="J137" s="22">
        <f t="shared" si="15"/>
        <v>46410</v>
      </c>
      <c r="K137" s="22">
        <f t="shared" si="15"/>
        <v>54600</v>
      </c>
      <c r="L137" s="22">
        <f t="shared" si="15"/>
        <v>202020</v>
      </c>
      <c r="M137" s="20">
        <f t="shared" ref="M137:M200" si="21">G137*10.5</f>
        <v>202020</v>
      </c>
    </row>
    <row r="138" spans="2:13" x14ac:dyDescent="0.25">
      <c r="B138" s="20">
        <v>131</v>
      </c>
      <c r="C138" s="21">
        <f t="shared" si="16"/>
        <v>5240</v>
      </c>
      <c r="D138" s="21">
        <f t="shared" si="17"/>
        <v>4454</v>
      </c>
      <c r="E138" s="21">
        <f t="shared" si="18"/>
        <v>4454</v>
      </c>
      <c r="F138" s="21">
        <f t="shared" si="19"/>
        <v>5240</v>
      </c>
      <c r="G138" s="21">
        <f t="shared" si="20"/>
        <v>19388</v>
      </c>
      <c r="H138" s="22">
        <f t="shared" si="15"/>
        <v>55020</v>
      </c>
      <c r="I138" s="22">
        <f t="shared" si="15"/>
        <v>46767</v>
      </c>
      <c r="J138" s="22">
        <f t="shared" si="15"/>
        <v>46767</v>
      </c>
      <c r="K138" s="22">
        <f t="shared" si="15"/>
        <v>55020</v>
      </c>
      <c r="L138" s="22">
        <f t="shared" si="15"/>
        <v>203574</v>
      </c>
      <c r="M138" s="20">
        <f t="shared" si="21"/>
        <v>203574</v>
      </c>
    </row>
    <row r="139" spans="2:13" x14ac:dyDescent="0.25">
      <c r="B139" s="20">
        <v>132</v>
      </c>
      <c r="C139" s="21">
        <f t="shared" si="16"/>
        <v>5280</v>
      </c>
      <c r="D139" s="21">
        <f t="shared" si="17"/>
        <v>4488</v>
      </c>
      <c r="E139" s="21">
        <f t="shared" si="18"/>
        <v>4488</v>
      </c>
      <c r="F139" s="21">
        <f t="shared" si="19"/>
        <v>5280</v>
      </c>
      <c r="G139" s="21">
        <f t="shared" si="20"/>
        <v>19536</v>
      </c>
      <c r="H139" s="22">
        <f t="shared" si="15"/>
        <v>55440</v>
      </c>
      <c r="I139" s="22">
        <f t="shared" si="15"/>
        <v>47124</v>
      </c>
      <c r="J139" s="22">
        <f t="shared" si="15"/>
        <v>47124</v>
      </c>
      <c r="K139" s="22">
        <f t="shared" si="15"/>
        <v>55440</v>
      </c>
      <c r="L139" s="22">
        <f t="shared" si="15"/>
        <v>205128</v>
      </c>
      <c r="M139" s="20">
        <f t="shared" si="21"/>
        <v>205128</v>
      </c>
    </row>
    <row r="140" spans="2:13" x14ac:dyDescent="0.25">
      <c r="B140" s="20">
        <v>133</v>
      </c>
      <c r="C140" s="21">
        <f t="shared" si="16"/>
        <v>5320</v>
      </c>
      <c r="D140" s="21">
        <f t="shared" si="17"/>
        <v>4522</v>
      </c>
      <c r="E140" s="21">
        <f t="shared" si="18"/>
        <v>4522</v>
      </c>
      <c r="F140" s="21">
        <f t="shared" si="19"/>
        <v>5320</v>
      </c>
      <c r="G140" s="21">
        <f t="shared" si="20"/>
        <v>19684</v>
      </c>
      <c r="H140" s="22">
        <f t="shared" si="15"/>
        <v>55860</v>
      </c>
      <c r="I140" s="22">
        <f t="shared" si="15"/>
        <v>47481</v>
      </c>
      <c r="J140" s="22">
        <f t="shared" si="15"/>
        <v>47481</v>
      </c>
      <c r="K140" s="22">
        <f t="shared" si="15"/>
        <v>55860</v>
      </c>
      <c r="L140" s="22">
        <f t="shared" si="15"/>
        <v>206682</v>
      </c>
      <c r="M140" s="20">
        <f t="shared" si="21"/>
        <v>206682</v>
      </c>
    </row>
    <row r="141" spans="2:13" x14ac:dyDescent="0.25">
      <c r="B141" s="20">
        <v>134</v>
      </c>
      <c r="C141" s="21">
        <f t="shared" si="16"/>
        <v>5360</v>
      </c>
      <c r="D141" s="21">
        <f t="shared" si="17"/>
        <v>4556</v>
      </c>
      <c r="E141" s="21">
        <f t="shared" si="18"/>
        <v>4556</v>
      </c>
      <c r="F141" s="21">
        <f t="shared" si="19"/>
        <v>5360</v>
      </c>
      <c r="G141" s="21">
        <f t="shared" si="20"/>
        <v>19832</v>
      </c>
      <c r="H141" s="22">
        <f t="shared" si="15"/>
        <v>56280</v>
      </c>
      <c r="I141" s="22">
        <f t="shared" si="15"/>
        <v>47838</v>
      </c>
      <c r="J141" s="22">
        <f t="shared" si="15"/>
        <v>47838</v>
      </c>
      <c r="K141" s="22">
        <f t="shared" si="15"/>
        <v>56280</v>
      </c>
      <c r="L141" s="22">
        <f t="shared" si="15"/>
        <v>208236</v>
      </c>
      <c r="M141" s="20">
        <f t="shared" si="21"/>
        <v>208236</v>
      </c>
    </row>
    <row r="142" spans="2:13" x14ac:dyDescent="0.25">
      <c r="B142" s="20">
        <v>135</v>
      </c>
      <c r="C142" s="21">
        <f t="shared" si="16"/>
        <v>5400</v>
      </c>
      <c r="D142" s="21">
        <f t="shared" si="17"/>
        <v>4590</v>
      </c>
      <c r="E142" s="21">
        <f t="shared" si="18"/>
        <v>4590</v>
      </c>
      <c r="F142" s="21">
        <f t="shared" si="19"/>
        <v>5400</v>
      </c>
      <c r="G142" s="21">
        <f t="shared" si="20"/>
        <v>19980</v>
      </c>
      <c r="H142" s="22">
        <f t="shared" si="15"/>
        <v>56700</v>
      </c>
      <c r="I142" s="22">
        <f t="shared" si="15"/>
        <v>48195</v>
      </c>
      <c r="J142" s="22">
        <f t="shared" si="15"/>
        <v>48195</v>
      </c>
      <c r="K142" s="22">
        <f t="shared" si="15"/>
        <v>56700</v>
      </c>
      <c r="L142" s="22">
        <f t="shared" si="15"/>
        <v>209790</v>
      </c>
      <c r="M142" s="20">
        <f t="shared" si="21"/>
        <v>209790</v>
      </c>
    </row>
    <row r="143" spans="2:13" x14ac:dyDescent="0.25">
      <c r="B143" s="20">
        <v>136</v>
      </c>
      <c r="C143" s="21">
        <f t="shared" si="16"/>
        <v>5440</v>
      </c>
      <c r="D143" s="21">
        <f t="shared" si="17"/>
        <v>4624</v>
      </c>
      <c r="E143" s="21">
        <f t="shared" si="18"/>
        <v>4624</v>
      </c>
      <c r="F143" s="21">
        <f t="shared" si="19"/>
        <v>5440</v>
      </c>
      <c r="G143" s="21">
        <f t="shared" si="20"/>
        <v>20128</v>
      </c>
      <c r="H143" s="22">
        <f t="shared" si="15"/>
        <v>57120</v>
      </c>
      <c r="I143" s="22">
        <f t="shared" si="15"/>
        <v>48552</v>
      </c>
      <c r="J143" s="22">
        <f t="shared" si="15"/>
        <v>48552</v>
      </c>
      <c r="K143" s="22">
        <f t="shared" si="15"/>
        <v>57120</v>
      </c>
      <c r="L143" s="22">
        <f t="shared" si="15"/>
        <v>211344</v>
      </c>
      <c r="M143" s="20">
        <f t="shared" si="21"/>
        <v>211344</v>
      </c>
    </row>
    <row r="144" spans="2:13" x14ac:dyDescent="0.25">
      <c r="B144" s="20">
        <v>137</v>
      </c>
      <c r="C144" s="21">
        <f t="shared" si="16"/>
        <v>5480</v>
      </c>
      <c r="D144" s="21">
        <f t="shared" si="17"/>
        <v>4658</v>
      </c>
      <c r="E144" s="21">
        <f t="shared" si="18"/>
        <v>4658</v>
      </c>
      <c r="F144" s="21">
        <f t="shared" si="19"/>
        <v>5480</v>
      </c>
      <c r="G144" s="21">
        <f t="shared" si="20"/>
        <v>20276</v>
      </c>
      <c r="H144" s="22">
        <f t="shared" si="15"/>
        <v>57540</v>
      </c>
      <c r="I144" s="22">
        <f t="shared" si="15"/>
        <v>48909</v>
      </c>
      <c r="J144" s="22">
        <f t="shared" si="15"/>
        <v>48909</v>
      </c>
      <c r="K144" s="22">
        <f t="shared" si="15"/>
        <v>57540</v>
      </c>
      <c r="L144" s="22">
        <f t="shared" si="15"/>
        <v>212898</v>
      </c>
      <c r="M144" s="20">
        <f t="shared" si="21"/>
        <v>212898</v>
      </c>
    </row>
    <row r="145" spans="2:13" x14ac:dyDescent="0.25">
      <c r="B145" s="20">
        <v>138</v>
      </c>
      <c r="C145" s="21">
        <f t="shared" si="16"/>
        <v>5520</v>
      </c>
      <c r="D145" s="21">
        <f t="shared" si="17"/>
        <v>4692</v>
      </c>
      <c r="E145" s="21">
        <f t="shared" si="18"/>
        <v>4692</v>
      </c>
      <c r="F145" s="21">
        <f t="shared" si="19"/>
        <v>5520</v>
      </c>
      <c r="G145" s="21">
        <f t="shared" si="20"/>
        <v>20424</v>
      </c>
      <c r="H145" s="22">
        <f t="shared" si="15"/>
        <v>57960</v>
      </c>
      <c r="I145" s="22">
        <f t="shared" si="15"/>
        <v>49266</v>
      </c>
      <c r="J145" s="22">
        <f t="shared" si="15"/>
        <v>49266</v>
      </c>
      <c r="K145" s="22">
        <f t="shared" si="15"/>
        <v>57960</v>
      </c>
      <c r="L145" s="22">
        <f t="shared" si="15"/>
        <v>214452</v>
      </c>
      <c r="M145" s="20">
        <f t="shared" si="21"/>
        <v>214452</v>
      </c>
    </row>
    <row r="146" spans="2:13" x14ac:dyDescent="0.25">
      <c r="B146" s="20">
        <v>139</v>
      </c>
      <c r="C146" s="21">
        <f t="shared" si="16"/>
        <v>5560</v>
      </c>
      <c r="D146" s="21">
        <f t="shared" si="17"/>
        <v>4726</v>
      </c>
      <c r="E146" s="21">
        <f t="shared" si="18"/>
        <v>4726</v>
      </c>
      <c r="F146" s="21">
        <f t="shared" si="19"/>
        <v>5560</v>
      </c>
      <c r="G146" s="21">
        <f t="shared" si="20"/>
        <v>20572</v>
      </c>
      <c r="H146" s="22">
        <f t="shared" si="15"/>
        <v>58380</v>
      </c>
      <c r="I146" s="22">
        <f t="shared" si="15"/>
        <v>49623</v>
      </c>
      <c r="J146" s="22">
        <f t="shared" si="15"/>
        <v>49623</v>
      </c>
      <c r="K146" s="22">
        <f t="shared" si="15"/>
        <v>58380</v>
      </c>
      <c r="L146" s="22">
        <f t="shared" si="15"/>
        <v>216006</v>
      </c>
      <c r="M146" s="20">
        <f t="shared" si="21"/>
        <v>216006</v>
      </c>
    </row>
    <row r="147" spans="2:13" x14ac:dyDescent="0.25">
      <c r="B147" s="20">
        <v>140</v>
      </c>
      <c r="C147" s="21">
        <f t="shared" si="16"/>
        <v>5600</v>
      </c>
      <c r="D147" s="21">
        <f t="shared" si="17"/>
        <v>4760</v>
      </c>
      <c r="E147" s="21">
        <f t="shared" si="18"/>
        <v>4760</v>
      </c>
      <c r="F147" s="21">
        <f t="shared" si="19"/>
        <v>5600</v>
      </c>
      <c r="G147" s="21">
        <f t="shared" si="20"/>
        <v>20720</v>
      </c>
      <c r="H147" s="22">
        <f t="shared" si="15"/>
        <v>58800</v>
      </c>
      <c r="I147" s="22">
        <f t="shared" si="15"/>
        <v>49980</v>
      </c>
      <c r="J147" s="22">
        <f t="shared" si="15"/>
        <v>49980</v>
      </c>
      <c r="K147" s="22">
        <f t="shared" si="15"/>
        <v>58800</v>
      </c>
      <c r="L147" s="22">
        <f t="shared" si="15"/>
        <v>217560</v>
      </c>
      <c r="M147" s="20">
        <f t="shared" si="21"/>
        <v>217560</v>
      </c>
    </row>
    <row r="148" spans="2:13" x14ac:dyDescent="0.25">
      <c r="B148" s="20">
        <v>141</v>
      </c>
      <c r="C148" s="21">
        <f t="shared" si="16"/>
        <v>5640</v>
      </c>
      <c r="D148" s="21">
        <f t="shared" si="17"/>
        <v>4794</v>
      </c>
      <c r="E148" s="21">
        <f t="shared" si="18"/>
        <v>4794</v>
      </c>
      <c r="F148" s="21">
        <f t="shared" si="19"/>
        <v>5640</v>
      </c>
      <c r="G148" s="21">
        <f t="shared" si="20"/>
        <v>20868</v>
      </c>
      <c r="H148" s="22">
        <f t="shared" si="15"/>
        <v>59220</v>
      </c>
      <c r="I148" s="22">
        <f t="shared" si="15"/>
        <v>50337</v>
      </c>
      <c r="J148" s="22">
        <f t="shared" si="15"/>
        <v>50337</v>
      </c>
      <c r="K148" s="22">
        <f t="shared" si="15"/>
        <v>59220</v>
      </c>
      <c r="L148" s="22">
        <f t="shared" si="15"/>
        <v>219114</v>
      </c>
      <c r="M148" s="20">
        <f t="shared" si="21"/>
        <v>219114</v>
      </c>
    </row>
    <row r="149" spans="2:13" x14ac:dyDescent="0.25">
      <c r="B149" s="20">
        <v>142</v>
      </c>
      <c r="C149" s="21">
        <f t="shared" si="16"/>
        <v>5680</v>
      </c>
      <c r="D149" s="21">
        <f t="shared" si="17"/>
        <v>4828</v>
      </c>
      <c r="E149" s="21">
        <f t="shared" si="18"/>
        <v>4828</v>
      </c>
      <c r="F149" s="21">
        <f t="shared" si="19"/>
        <v>5680</v>
      </c>
      <c r="G149" s="21">
        <f t="shared" si="20"/>
        <v>21016</v>
      </c>
      <c r="H149" s="22">
        <f t="shared" si="15"/>
        <v>59640</v>
      </c>
      <c r="I149" s="22">
        <f t="shared" si="15"/>
        <v>50694</v>
      </c>
      <c r="J149" s="22">
        <f t="shared" si="15"/>
        <v>50694</v>
      </c>
      <c r="K149" s="22">
        <f t="shared" si="15"/>
        <v>59640</v>
      </c>
      <c r="L149" s="22">
        <f t="shared" si="15"/>
        <v>220668</v>
      </c>
      <c r="M149" s="20">
        <f t="shared" si="21"/>
        <v>220668</v>
      </c>
    </row>
    <row r="150" spans="2:13" x14ac:dyDescent="0.25">
      <c r="B150" s="20">
        <v>143</v>
      </c>
      <c r="C150" s="21">
        <f t="shared" si="16"/>
        <v>5720</v>
      </c>
      <c r="D150" s="21">
        <f t="shared" si="17"/>
        <v>4862</v>
      </c>
      <c r="E150" s="21">
        <f t="shared" si="18"/>
        <v>4862</v>
      </c>
      <c r="F150" s="21">
        <f t="shared" si="19"/>
        <v>5720</v>
      </c>
      <c r="G150" s="21">
        <f t="shared" si="20"/>
        <v>21164</v>
      </c>
      <c r="H150" s="22">
        <f t="shared" si="15"/>
        <v>60060</v>
      </c>
      <c r="I150" s="22">
        <f t="shared" si="15"/>
        <v>51051</v>
      </c>
      <c r="J150" s="22">
        <f t="shared" si="15"/>
        <v>51051</v>
      </c>
      <c r="K150" s="22">
        <f t="shared" si="15"/>
        <v>60060</v>
      </c>
      <c r="L150" s="22">
        <f t="shared" si="15"/>
        <v>222222</v>
      </c>
      <c r="M150" s="20">
        <f t="shared" si="21"/>
        <v>222222</v>
      </c>
    </row>
    <row r="151" spans="2:13" x14ac:dyDescent="0.25">
      <c r="B151" s="20">
        <v>144</v>
      </c>
      <c r="C151" s="21">
        <f t="shared" si="16"/>
        <v>5760</v>
      </c>
      <c r="D151" s="21">
        <f t="shared" si="17"/>
        <v>4896</v>
      </c>
      <c r="E151" s="21">
        <f t="shared" si="18"/>
        <v>4896</v>
      </c>
      <c r="F151" s="21">
        <f t="shared" si="19"/>
        <v>5760</v>
      </c>
      <c r="G151" s="21">
        <f t="shared" si="20"/>
        <v>21312</v>
      </c>
      <c r="H151" s="22">
        <f t="shared" si="15"/>
        <v>60480</v>
      </c>
      <c r="I151" s="22">
        <f t="shared" si="15"/>
        <v>51408</v>
      </c>
      <c r="J151" s="22">
        <f t="shared" si="15"/>
        <v>51408</v>
      </c>
      <c r="K151" s="22">
        <f t="shared" si="15"/>
        <v>60480</v>
      </c>
      <c r="L151" s="22">
        <f t="shared" si="15"/>
        <v>223776</v>
      </c>
      <c r="M151" s="20">
        <f t="shared" si="21"/>
        <v>223776</v>
      </c>
    </row>
    <row r="152" spans="2:13" x14ac:dyDescent="0.25">
      <c r="B152" s="20">
        <v>145</v>
      </c>
      <c r="C152" s="21">
        <f t="shared" si="16"/>
        <v>5800</v>
      </c>
      <c r="D152" s="21">
        <f t="shared" si="17"/>
        <v>4930</v>
      </c>
      <c r="E152" s="21">
        <f t="shared" si="18"/>
        <v>4930</v>
      </c>
      <c r="F152" s="21">
        <f t="shared" si="19"/>
        <v>5800</v>
      </c>
      <c r="G152" s="21">
        <f t="shared" si="20"/>
        <v>21460</v>
      </c>
      <c r="H152" s="22">
        <f t="shared" si="15"/>
        <v>60900</v>
      </c>
      <c r="I152" s="22">
        <f t="shared" si="15"/>
        <v>51765</v>
      </c>
      <c r="J152" s="22">
        <f t="shared" si="15"/>
        <v>51765</v>
      </c>
      <c r="K152" s="22">
        <f t="shared" si="15"/>
        <v>60900</v>
      </c>
      <c r="L152" s="22">
        <f t="shared" si="15"/>
        <v>225330</v>
      </c>
      <c r="M152" s="20">
        <f t="shared" si="21"/>
        <v>225330</v>
      </c>
    </row>
    <row r="153" spans="2:13" x14ac:dyDescent="0.25">
      <c r="B153" s="20">
        <v>146</v>
      </c>
      <c r="C153" s="21">
        <f t="shared" si="16"/>
        <v>5840</v>
      </c>
      <c r="D153" s="21">
        <f t="shared" si="17"/>
        <v>4964</v>
      </c>
      <c r="E153" s="21">
        <f t="shared" si="18"/>
        <v>4964</v>
      </c>
      <c r="F153" s="21">
        <f t="shared" si="19"/>
        <v>5840</v>
      </c>
      <c r="G153" s="21">
        <f t="shared" si="20"/>
        <v>21608</v>
      </c>
      <c r="H153" s="22">
        <f t="shared" si="15"/>
        <v>61320</v>
      </c>
      <c r="I153" s="22">
        <f t="shared" si="15"/>
        <v>52122</v>
      </c>
      <c r="J153" s="22">
        <f t="shared" si="15"/>
        <v>52122</v>
      </c>
      <c r="K153" s="22">
        <f t="shared" si="15"/>
        <v>61320</v>
      </c>
      <c r="L153" s="22">
        <f t="shared" si="15"/>
        <v>226884</v>
      </c>
      <c r="M153" s="20">
        <f t="shared" si="21"/>
        <v>226884</v>
      </c>
    </row>
    <row r="154" spans="2:13" x14ac:dyDescent="0.25">
      <c r="B154" s="20">
        <v>147</v>
      </c>
      <c r="C154" s="21">
        <f t="shared" si="16"/>
        <v>5880</v>
      </c>
      <c r="D154" s="21">
        <f t="shared" si="17"/>
        <v>4998</v>
      </c>
      <c r="E154" s="21">
        <f t="shared" si="18"/>
        <v>4998</v>
      </c>
      <c r="F154" s="21">
        <f t="shared" si="19"/>
        <v>5880</v>
      </c>
      <c r="G154" s="21">
        <f t="shared" si="20"/>
        <v>21756</v>
      </c>
      <c r="H154" s="22">
        <f t="shared" si="15"/>
        <v>61740</v>
      </c>
      <c r="I154" s="22">
        <f t="shared" si="15"/>
        <v>52479</v>
      </c>
      <c r="J154" s="22">
        <f t="shared" si="15"/>
        <v>52479</v>
      </c>
      <c r="K154" s="22">
        <f t="shared" si="15"/>
        <v>61740</v>
      </c>
      <c r="L154" s="22">
        <f t="shared" si="15"/>
        <v>228438</v>
      </c>
      <c r="M154" s="20">
        <f t="shared" si="21"/>
        <v>228438</v>
      </c>
    </row>
    <row r="155" spans="2:13" x14ac:dyDescent="0.25">
      <c r="B155" s="20">
        <v>148</v>
      </c>
      <c r="C155" s="21">
        <f t="shared" si="16"/>
        <v>5920</v>
      </c>
      <c r="D155" s="21">
        <f t="shared" si="17"/>
        <v>5032</v>
      </c>
      <c r="E155" s="21">
        <f t="shared" si="18"/>
        <v>5032</v>
      </c>
      <c r="F155" s="21">
        <f t="shared" si="19"/>
        <v>5920</v>
      </c>
      <c r="G155" s="21">
        <f t="shared" si="20"/>
        <v>21904</v>
      </c>
      <c r="H155" s="22">
        <f t="shared" si="15"/>
        <v>62160</v>
      </c>
      <c r="I155" s="22">
        <f t="shared" si="15"/>
        <v>52836</v>
      </c>
      <c r="J155" s="22">
        <f t="shared" si="15"/>
        <v>52836</v>
      </c>
      <c r="K155" s="22">
        <f t="shared" si="15"/>
        <v>62160</v>
      </c>
      <c r="L155" s="22">
        <f t="shared" si="15"/>
        <v>229992</v>
      </c>
      <c r="M155" s="20">
        <f t="shared" si="21"/>
        <v>229992</v>
      </c>
    </row>
    <row r="156" spans="2:13" x14ac:dyDescent="0.25">
      <c r="B156" s="20">
        <v>149</v>
      </c>
      <c r="C156" s="21">
        <f t="shared" si="16"/>
        <v>5960</v>
      </c>
      <c r="D156" s="21">
        <f t="shared" si="17"/>
        <v>5066</v>
      </c>
      <c r="E156" s="21">
        <f t="shared" si="18"/>
        <v>5066</v>
      </c>
      <c r="F156" s="21">
        <f t="shared" si="19"/>
        <v>5960</v>
      </c>
      <c r="G156" s="21">
        <f t="shared" si="20"/>
        <v>22052</v>
      </c>
      <c r="H156" s="22">
        <f t="shared" si="15"/>
        <v>62580</v>
      </c>
      <c r="I156" s="22">
        <f t="shared" si="15"/>
        <v>53193</v>
      </c>
      <c r="J156" s="22">
        <f t="shared" si="15"/>
        <v>53193</v>
      </c>
      <c r="K156" s="22">
        <f t="shared" si="15"/>
        <v>62580</v>
      </c>
      <c r="L156" s="22">
        <f t="shared" si="15"/>
        <v>231546</v>
      </c>
      <c r="M156" s="20">
        <f t="shared" si="21"/>
        <v>231546</v>
      </c>
    </row>
    <row r="157" spans="2:13" x14ac:dyDescent="0.25">
      <c r="B157" s="20">
        <v>150</v>
      </c>
      <c r="C157" s="21">
        <f t="shared" si="16"/>
        <v>6000</v>
      </c>
      <c r="D157" s="21">
        <f t="shared" si="17"/>
        <v>5100</v>
      </c>
      <c r="E157" s="21">
        <f t="shared" si="18"/>
        <v>5100</v>
      </c>
      <c r="F157" s="21">
        <f t="shared" si="19"/>
        <v>6000</v>
      </c>
      <c r="G157" s="21">
        <f t="shared" si="20"/>
        <v>22200</v>
      </c>
      <c r="H157" s="22">
        <f t="shared" si="15"/>
        <v>63000</v>
      </c>
      <c r="I157" s="22">
        <f t="shared" si="15"/>
        <v>53550</v>
      </c>
      <c r="J157" s="22">
        <f t="shared" si="15"/>
        <v>53550</v>
      </c>
      <c r="K157" s="22">
        <f t="shared" si="15"/>
        <v>63000</v>
      </c>
      <c r="L157" s="22">
        <f t="shared" si="15"/>
        <v>233100</v>
      </c>
      <c r="M157" s="20">
        <f t="shared" si="21"/>
        <v>233100</v>
      </c>
    </row>
    <row r="158" spans="2:13" x14ac:dyDescent="0.25">
      <c r="B158" s="20">
        <v>151</v>
      </c>
      <c r="C158" s="21">
        <f t="shared" si="16"/>
        <v>6040</v>
      </c>
      <c r="D158" s="21">
        <f t="shared" si="17"/>
        <v>5134</v>
      </c>
      <c r="E158" s="21">
        <f t="shared" si="18"/>
        <v>5134</v>
      </c>
      <c r="F158" s="21">
        <f t="shared" si="19"/>
        <v>6040</v>
      </c>
      <c r="G158" s="21">
        <f t="shared" si="20"/>
        <v>22348</v>
      </c>
      <c r="H158" s="22">
        <f t="shared" si="15"/>
        <v>63420</v>
      </c>
      <c r="I158" s="22">
        <f t="shared" si="15"/>
        <v>53907</v>
      </c>
      <c r="J158" s="22">
        <f t="shared" si="15"/>
        <v>53907</v>
      </c>
      <c r="K158" s="22">
        <f t="shared" si="15"/>
        <v>63420</v>
      </c>
      <c r="L158" s="22">
        <f t="shared" si="15"/>
        <v>234654</v>
      </c>
      <c r="M158" s="20">
        <f t="shared" si="21"/>
        <v>234654</v>
      </c>
    </row>
    <row r="159" spans="2:13" x14ac:dyDescent="0.25">
      <c r="B159" s="20">
        <v>152</v>
      </c>
      <c r="C159" s="21">
        <f t="shared" si="16"/>
        <v>6080</v>
      </c>
      <c r="D159" s="21">
        <f t="shared" si="17"/>
        <v>5168</v>
      </c>
      <c r="E159" s="21">
        <f t="shared" si="18"/>
        <v>5168</v>
      </c>
      <c r="F159" s="21">
        <f t="shared" si="19"/>
        <v>6080</v>
      </c>
      <c r="G159" s="21">
        <f t="shared" si="20"/>
        <v>22496</v>
      </c>
      <c r="H159" s="22">
        <f t="shared" si="15"/>
        <v>63840</v>
      </c>
      <c r="I159" s="22">
        <f t="shared" si="15"/>
        <v>54264</v>
      </c>
      <c r="J159" s="22">
        <f t="shared" si="15"/>
        <v>54264</v>
      </c>
      <c r="K159" s="22">
        <f t="shared" si="15"/>
        <v>63840</v>
      </c>
      <c r="L159" s="22">
        <f t="shared" si="15"/>
        <v>236208</v>
      </c>
      <c r="M159" s="20">
        <f t="shared" si="21"/>
        <v>236208</v>
      </c>
    </row>
    <row r="160" spans="2:13" x14ac:dyDescent="0.25">
      <c r="B160" s="20">
        <v>153</v>
      </c>
      <c r="C160" s="21">
        <f t="shared" si="16"/>
        <v>6120</v>
      </c>
      <c r="D160" s="21">
        <f t="shared" si="17"/>
        <v>5202</v>
      </c>
      <c r="E160" s="21">
        <f t="shared" si="18"/>
        <v>5202</v>
      </c>
      <c r="F160" s="21">
        <f t="shared" si="19"/>
        <v>6120</v>
      </c>
      <c r="G160" s="21">
        <f t="shared" si="20"/>
        <v>22644</v>
      </c>
      <c r="H160" s="22">
        <f t="shared" si="15"/>
        <v>64260</v>
      </c>
      <c r="I160" s="22">
        <f t="shared" si="15"/>
        <v>54621</v>
      </c>
      <c r="J160" s="22">
        <f t="shared" si="15"/>
        <v>54621</v>
      </c>
      <c r="K160" s="22">
        <f t="shared" si="15"/>
        <v>64260</v>
      </c>
      <c r="L160" s="22">
        <f t="shared" si="15"/>
        <v>237762</v>
      </c>
      <c r="M160" s="20">
        <f t="shared" si="21"/>
        <v>237762</v>
      </c>
    </row>
    <row r="161" spans="2:13" s="22" customFormat="1" x14ac:dyDescent="0.25">
      <c r="B161" s="22">
        <v>154</v>
      </c>
      <c r="C161" s="22">
        <f t="shared" si="16"/>
        <v>6160</v>
      </c>
      <c r="D161" s="22">
        <f t="shared" si="17"/>
        <v>5236</v>
      </c>
      <c r="E161" s="22">
        <f t="shared" si="18"/>
        <v>5236</v>
      </c>
      <c r="F161" s="22">
        <f t="shared" si="19"/>
        <v>6160</v>
      </c>
      <c r="G161" s="22">
        <f t="shared" si="20"/>
        <v>22792</v>
      </c>
      <c r="H161" s="22">
        <f t="shared" si="15"/>
        <v>64680</v>
      </c>
      <c r="I161" s="22">
        <f t="shared" si="15"/>
        <v>54978</v>
      </c>
      <c r="J161" s="22">
        <f t="shared" si="15"/>
        <v>54978</v>
      </c>
      <c r="K161" s="22">
        <f t="shared" si="15"/>
        <v>64680</v>
      </c>
      <c r="L161" s="22">
        <f t="shared" si="15"/>
        <v>239316</v>
      </c>
      <c r="M161" s="22">
        <f t="shared" si="21"/>
        <v>239316</v>
      </c>
    </row>
    <row r="162" spans="2:13" x14ac:dyDescent="0.25">
      <c r="B162" s="20">
        <v>155</v>
      </c>
      <c r="C162" s="21">
        <f t="shared" si="16"/>
        <v>6200</v>
      </c>
      <c r="D162" s="21">
        <f t="shared" si="17"/>
        <v>5270</v>
      </c>
      <c r="E162" s="21">
        <f t="shared" si="18"/>
        <v>5270</v>
      </c>
      <c r="F162" s="21">
        <f t="shared" si="19"/>
        <v>6200</v>
      </c>
      <c r="G162" s="21">
        <f t="shared" si="20"/>
        <v>22940</v>
      </c>
      <c r="H162" s="22">
        <f t="shared" si="15"/>
        <v>65100</v>
      </c>
      <c r="I162" s="22">
        <f t="shared" si="15"/>
        <v>55335</v>
      </c>
      <c r="J162" s="22">
        <f t="shared" si="15"/>
        <v>55335</v>
      </c>
      <c r="K162" s="22">
        <f t="shared" si="15"/>
        <v>65100</v>
      </c>
      <c r="L162" s="22">
        <f t="shared" si="15"/>
        <v>240870</v>
      </c>
      <c r="M162" s="20">
        <f t="shared" si="21"/>
        <v>240870</v>
      </c>
    </row>
    <row r="163" spans="2:13" x14ac:dyDescent="0.25">
      <c r="B163" s="20">
        <v>156</v>
      </c>
      <c r="C163" s="21">
        <f t="shared" si="16"/>
        <v>6240</v>
      </c>
      <c r="D163" s="21">
        <f t="shared" si="17"/>
        <v>5304</v>
      </c>
      <c r="E163" s="21">
        <f t="shared" si="18"/>
        <v>5304</v>
      </c>
      <c r="F163" s="21">
        <f t="shared" si="19"/>
        <v>6240</v>
      </c>
      <c r="G163" s="21">
        <f t="shared" si="20"/>
        <v>23088</v>
      </c>
      <c r="H163" s="22">
        <f t="shared" si="15"/>
        <v>65520</v>
      </c>
      <c r="I163" s="22">
        <f t="shared" si="15"/>
        <v>55692</v>
      </c>
      <c r="J163" s="22">
        <f t="shared" si="15"/>
        <v>55692</v>
      </c>
      <c r="K163" s="22">
        <f t="shared" si="15"/>
        <v>65520</v>
      </c>
      <c r="L163" s="22">
        <f t="shared" si="15"/>
        <v>242424</v>
      </c>
      <c r="M163" s="20">
        <f t="shared" si="21"/>
        <v>242424</v>
      </c>
    </row>
    <row r="164" spans="2:13" x14ac:dyDescent="0.25">
      <c r="B164" s="20">
        <v>157</v>
      </c>
      <c r="C164" s="21">
        <f t="shared" si="16"/>
        <v>6280</v>
      </c>
      <c r="D164" s="21">
        <f t="shared" si="17"/>
        <v>5338</v>
      </c>
      <c r="E164" s="21">
        <f t="shared" si="18"/>
        <v>5338</v>
      </c>
      <c r="F164" s="21">
        <f t="shared" si="19"/>
        <v>6280</v>
      </c>
      <c r="G164" s="21">
        <f t="shared" si="20"/>
        <v>23236</v>
      </c>
      <c r="H164" s="22">
        <f t="shared" si="15"/>
        <v>65940</v>
      </c>
      <c r="I164" s="22">
        <f t="shared" si="15"/>
        <v>56049</v>
      </c>
      <c r="J164" s="22">
        <f t="shared" si="15"/>
        <v>56049</v>
      </c>
      <c r="K164" s="22">
        <f t="shared" si="15"/>
        <v>65940</v>
      </c>
      <c r="L164" s="22">
        <f t="shared" si="15"/>
        <v>243978</v>
      </c>
      <c r="M164" s="20">
        <f t="shared" si="21"/>
        <v>243978</v>
      </c>
    </row>
    <row r="165" spans="2:13" x14ac:dyDescent="0.25">
      <c r="B165" s="20">
        <v>158</v>
      </c>
      <c r="C165" s="21">
        <f t="shared" si="16"/>
        <v>6320</v>
      </c>
      <c r="D165" s="21">
        <f t="shared" si="17"/>
        <v>5372</v>
      </c>
      <c r="E165" s="21">
        <f t="shared" si="18"/>
        <v>5372</v>
      </c>
      <c r="F165" s="21">
        <f t="shared" si="19"/>
        <v>6320</v>
      </c>
      <c r="G165" s="21">
        <f t="shared" si="20"/>
        <v>23384</v>
      </c>
      <c r="H165" s="22">
        <f t="shared" si="15"/>
        <v>66360</v>
      </c>
      <c r="I165" s="22">
        <f t="shared" si="15"/>
        <v>56406</v>
      </c>
      <c r="J165" s="22">
        <f t="shared" si="15"/>
        <v>56406</v>
      </c>
      <c r="K165" s="22">
        <f t="shared" si="15"/>
        <v>66360</v>
      </c>
      <c r="L165" s="22">
        <f t="shared" si="15"/>
        <v>245532</v>
      </c>
      <c r="M165" s="20">
        <f t="shared" si="21"/>
        <v>245532</v>
      </c>
    </row>
    <row r="166" spans="2:13" x14ac:dyDescent="0.25">
      <c r="B166" s="20">
        <v>159</v>
      </c>
      <c r="C166" s="21">
        <f t="shared" si="16"/>
        <v>6360</v>
      </c>
      <c r="D166" s="21">
        <f t="shared" si="17"/>
        <v>5406</v>
      </c>
      <c r="E166" s="21">
        <f t="shared" si="18"/>
        <v>5406</v>
      </c>
      <c r="F166" s="21">
        <f t="shared" si="19"/>
        <v>6360</v>
      </c>
      <c r="G166" s="21">
        <f t="shared" si="20"/>
        <v>23532</v>
      </c>
      <c r="H166" s="22">
        <f t="shared" si="15"/>
        <v>66780</v>
      </c>
      <c r="I166" s="22">
        <f t="shared" si="15"/>
        <v>56763</v>
      </c>
      <c r="J166" s="22">
        <f t="shared" si="15"/>
        <v>56763</v>
      </c>
      <c r="K166" s="22">
        <f t="shared" si="15"/>
        <v>66780</v>
      </c>
      <c r="L166" s="22">
        <f t="shared" si="15"/>
        <v>247086</v>
      </c>
      <c r="M166" s="20">
        <f t="shared" si="21"/>
        <v>247086</v>
      </c>
    </row>
    <row r="167" spans="2:13" x14ac:dyDescent="0.25">
      <c r="B167" s="20">
        <v>160</v>
      </c>
      <c r="C167" s="21">
        <f t="shared" si="16"/>
        <v>6400</v>
      </c>
      <c r="D167" s="21">
        <f t="shared" si="17"/>
        <v>5440</v>
      </c>
      <c r="E167" s="21">
        <f t="shared" si="18"/>
        <v>5440</v>
      </c>
      <c r="F167" s="21">
        <f t="shared" si="19"/>
        <v>6400</v>
      </c>
      <c r="G167" s="21">
        <f t="shared" si="20"/>
        <v>23680</v>
      </c>
      <c r="H167" s="22">
        <f t="shared" si="15"/>
        <v>67200</v>
      </c>
      <c r="I167" s="22">
        <f t="shared" si="15"/>
        <v>57120</v>
      </c>
      <c r="J167" s="22">
        <f t="shared" si="15"/>
        <v>57120</v>
      </c>
      <c r="K167" s="22">
        <f t="shared" si="15"/>
        <v>67200</v>
      </c>
      <c r="L167" s="22">
        <f t="shared" si="15"/>
        <v>248640</v>
      </c>
      <c r="M167" s="20">
        <f t="shared" si="21"/>
        <v>248640</v>
      </c>
    </row>
    <row r="168" spans="2:13" x14ac:dyDescent="0.25">
      <c r="B168" s="20">
        <v>161</v>
      </c>
      <c r="C168" s="21">
        <f t="shared" si="16"/>
        <v>6440</v>
      </c>
      <c r="D168" s="21">
        <f t="shared" si="17"/>
        <v>5474</v>
      </c>
      <c r="E168" s="21">
        <f t="shared" si="18"/>
        <v>5474</v>
      </c>
      <c r="F168" s="21">
        <f t="shared" si="19"/>
        <v>6440</v>
      </c>
      <c r="G168" s="21">
        <f t="shared" si="20"/>
        <v>23828</v>
      </c>
      <c r="H168" s="22">
        <f t="shared" si="15"/>
        <v>67620</v>
      </c>
      <c r="I168" s="22">
        <f t="shared" si="15"/>
        <v>57477</v>
      </c>
      <c r="J168" s="22">
        <f t="shared" si="15"/>
        <v>57477</v>
      </c>
      <c r="K168" s="22">
        <f t="shared" si="15"/>
        <v>67620</v>
      </c>
      <c r="L168" s="22">
        <f t="shared" si="15"/>
        <v>250194</v>
      </c>
      <c r="M168" s="20">
        <f t="shared" si="21"/>
        <v>250194</v>
      </c>
    </row>
    <row r="169" spans="2:13" x14ac:dyDescent="0.25">
      <c r="B169" s="20">
        <v>162</v>
      </c>
      <c r="C169" s="21">
        <f t="shared" si="16"/>
        <v>6480</v>
      </c>
      <c r="D169" s="21">
        <f t="shared" si="17"/>
        <v>5508</v>
      </c>
      <c r="E169" s="21">
        <f t="shared" si="18"/>
        <v>5508</v>
      </c>
      <c r="F169" s="21">
        <f t="shared" si="19"/>
        <v>6480</v>
      </c>
      <c r="G169" s="21">
        <f t="shared" si="20"/>
        <v>23976</v>
      </c>
      <c r="H169" s="22">
        <f t="shared" si="15"/>
        <v>68040</v>
      </c>
      <c r="I169" s="22">
        <f t="shared" si="15"/>
        <v>57834</v>
      </c>
      <c r="J169" s="22">
        <f t="shared" si="15"/>
        <v>57834</v>
      </c>
      <c r="K169" s="22">
        <f t="shared" si="15"/>
        <v>68040</v>
      </c>
      <c r="L169" s="22">
        <f t="shared" si="15"/>
        <v>251748</v>
      </c>
      <c r="M169" s="20">
        <f t="shared" si="21"/>
        <v>251748</v>
      </c>
    </row>
    <row r="170" spans="2:13" x14ac:dyDescent="0.25">
      <c r="B170" s="20">
        <v>163</v>
      </c>
      <c r="C170" s="21">
        <f t="shared" si="16"/>
        <v>6520</v>
      </c>
      <c r="D170" s="21">
        <f t="shared" si="17"/>
        <v>5542</v>
      </c>
      <c r="E170" s="21">
        <f t="shared" si="18"/>
        <v>5542</v>
      </c>
      <c r="F170" s="21">
        <f t="shared" si="19"/>
        <v>6520</v>
      </c>
      <c r="G170" s="21">
        <f t="shared" si="20"/>
        <v>24124</v>
      </c>
      <c r="H170" s="22">
        <f t="shared" si="15"/>
        <v>68460</v>
      </c>
      <c r="I170" s="22">
        <f t="shared" si="15"/>
        <v>58191</v>
      </c>
      <c r="J170" s="22">
        <f t="shared" si="15"/>
        <v>58191</v>
      </c>
      <c r="K170" s="22">
        <f t="shared" si="15"/>
        <v>68460</v>
      </c>
      <c r="L170" s="22">
        <f t="shared" si="15"/>
        <v>253302</v>
      </c>
      <c r="M170" s="20">
        <f t="shared" si="21"/>
        <v>253302</v>
      </c>
    </row>
    <row r="171" spans="2:13" x14ac:dyDescent="0.25">
      <c r="B171" s="20">
        <v>164</v>
      </c>
      <c r="C171" s="21">
        <f t="shared" si="16"/>
        <v>6560</v>
      </c>
      <c r="D171" s="21">
        <f t="shared" si="17"/>
        <v>5576</v>
      </c>
      <c r="E171" s="21">
        <f t="shared" si="18"/>
        <v>5576</v>
      </c>
      <c r="F171" s="21">
        <f t="shared" si="19"/>
        <v>6560</v>
      </c>
      <c r="G171" s="21">
        <f t="shared" si="20"/>
        <v>24272</v>
      </c>
      <c r="H171" s="22">
        <f t="shared" si="15"/>
        <v>68880</v>
      </c>
      <c r="I171" s="22">
        <f t="shared" si="15"/>
        <v>58548</v>
      </c>
      <c r="J171" s="22">
        <f t="shared" si="15"/>
        <v>58548</v>
      </c>
      <c r="K171" s="22">
        <f t="shared" si="15"/>
        <v>68880</v>
      </c>
      <c r="L171" s="22">
        <f t="shared" si="15"/>
        <v>254856</v>
      </c>
      <c r="M171" s="20">
        <f t="shared" si="21"/>
        <v>254856</v>
      </c>
    </row>
    <row r="172" spans="2:13" x14ac:dyDescent="0.25">
      <c r="B172" s="20">
        <v>165</v>
      </c>
      <c r="C172" s="21">
        <f t="shared" si="16"/>
        <v>6600</v>
      </c>
      <c r="D172" s="21">
        <f t="shared" si="17"/>
        <v>5610</v>
      </c>
      <c r="E172" s="21">
        <f t="shared" si="18"/>
        <v>5610</v>
      </c>
      <c r="F172" s="21">
        <f t="shared" si="19"/>
        <v>6600</v>
      </c>
      <c r="G172" s="21">
        <f t="shared" si="20"/>
        <v>24420</v>
      </c>
      <c r="H172" s="22">
        <f t="shared" si="15"/>
        <v>69300</v>
      </c>
      <c r="I172" s="22">
        <f t="shared" si="15"/>
        <v>58905</v>
      </c>
      <c r="J172" s="22">
        <f t="shared" si="15"/>
        <v>58905</v>
      </c>
      <c r="K172" s="22">
        <f t="shared" si="15"/>
        <v>69300</v>
      </c>
      <c r="L172" s="22">
        <f t="shared" si="15"/>
        <v>256410</v>
      </c>
      <c r="M172" s="20">
        <f t="shared" si="21"/>
        <v>256410</v>
      </c>
    </row>
    <row r="173" spans="2:13" x14ac:dyDescent="0.25">
      <c r="B173" s="20">
        <v>166</v>
      </c>
      <c r="C173" s="21">
        <f t="shared" si="16"/>
        <v>6640</v>
      </c>
      <c r="D173" s="21">
        <f t="shared" si="17"/>
        <v>5644</v>
      </c>
      <c r="E173" s="21">
        <f t="shared" si="18"/>
        <v>5644</v>
      </c>
      <c r="F173" s="21">
        <f t="shared" si="19"/>
        <v>6640</v>
      </c>
      <c r="G173" s="21">
        <f t="shared" si="20"/>
        <v>24568</v>
      </c>
      <c r="H173" s="22">
        <f t="shared" si="15"/>
        <v>69720</v>
      </c>
      <c r="I173" s="22">
        <f t="shared" si="15"/>
        <v>59262</v>
      </c>
      <c r="J173" s="22">
        <f t="shared" si="15"/>
        <v>59262</v>
      </c>
      <c r="K173" s="22">
        <f t="shared" si="15"/>
        <v>69720</v>
      </c>
      <c r="L173" s="22">
        <f t="shared" si="15"/>
        <v>257964</v>
      </c>
      <c r="M173" s="20">
        <f t="shared" si="21"/>
        <v>257964</v>
      </c>
    </row>
    <row r="174" spans="2:13" x14ac:dyDescent="0.25">
      <c r="B174" s="20">
        <v>167</v>
      </c>
      <c r="C174" s="21">
        <f t="shared" si="16"/>
        <v>6680</v>
      </c>
      <c r="D174" s="21">
        <f t="shared" si="17"/>
        <v>5678</v>
      </c>
      <c r="E174" s="21">
        <f t="shared" si="18"/>
        <v>5678</v>
      </c>
      <c r="F174" s="21">
        <f t="shared" si="19"/>
        <v>6680</v>
      </c>
      <c r="G174" s="21">
        <f t="shared" si="20"/>
        <v>24716</v>
      </c>
      <c r="H174" s="22">
        <f t="shared" ref="H174:L224" si="22">C174*10.5</f>
        <v>70140</v>
      </c>
      <c r="I174" s="22">
        <f t="shared" si="22"/>
        <v>59619</v>
      </c>
      <c r="J174" s="22">
        <f t="shared" si="22"/>
        <v>59619</v>
      </c>
      <c r="K174" s="22">
        <f t="shared" si="22"/>
        <v>70140</v>
      </c>
      <c r="L174" s="22">
        <f t="shared" si="22"/>
        <v>259518</v>
      </c>
      <c r="M174" s="20">
        <f t="shared" si="21"/>
        <v>259518</v>
      </c>
    </row>
    <row r="175" spans="2:13" x14ac:dyDescent="0.25">
      <c r="B175" s="20">
        <v>168</v>
      </c>
      <c r="C175" s="21">
        <f t="shared" si="16"/>
        <v>6720</v>
      </c>
      <c r="D175" s="21">
        <f t="shared" si="17"/>
        <v>5712</v>
      </c>
      <c r="E175" s="21">
        <f t="shared" si="18"/>
        <v>5712</v>
      </c>
      <c r="F175" s="21">
        <f t="shared" si="19"/>
        <v>6720</v>
      </c>
      <c r="G175" s="21">
        <f t="shared" si="20"/>
        <v>24864</v>
      </c>
      <c r="H175" s="22">
        <f t="shared" si="22"/>
        <v>70560</v>
      </c>
      <c r="I175" s="22">
        <f t="shared" si="22"/>
        <v>59976</v>
      </c>
      <c r="J175" s="22">
        <f t="shared" si="22"/>
        <v>59976</v>
      </c>
      <c r="K175" s="22">
        <f t="shared" si="22"/>
        <v>70560</v>
      </c>
      <c r="L175" s="22">
        <f t="shared" si="22"/>
        <v>261072</v>
      </c>
      <c r="M175" s="20">
        <f t="shared" si="21"/>
        <v>261072</v>
      </c>
    </row>
    <row r="176" spans="2:13" x14ac:dyDescent="0.25">
      <c r="B176" s="20">
        <v>169</v>
      </c>
      <c r="C176" s="21">
        <f t="shared" si="16"/>
        <v>6760</v>
      </c>
      <c r="D176" s="21">
        <f t="shared" si="17"/>
        <v>5746</v>
      </c>
      <c r="E176" s="21">
        <f t="shared" si="18"/>
        <v>5746</v>
      </c>
      <c r="F176" s="21">
        <f t="shared" si="19"/>
        <v>6760</v>
      </c>
      <c r="G176" s="21">
        <f t="shared" si="20"/>
        <v>25012</v>
      </c>
      <c r="H176" s="22">
        <f t="shared" si="22"/>
        <v>70980</v>
      </c>
      <c r="I176" s="22">
        <f t="shared" si="22"/>
        <v>60333</v>
      </c>
      <c r="J176" s="22">
        <f t="shared" si="22"/>
        <v>60333</v>
      </c>
      <c r="K176" s="22">
        <f t="shared" si="22"/>
        <v>70980</v>
      </c>
      <c r="L176" s="22">
        <f t="shared" si="22"/>
        <v>262626</v>
      </c>
      <c r="M176" s="20">
        <f t="shared" si="21"/>
        <v>262626</v>
      </c>
    </row>
    <row r="177" spans="2:13" x14ac:dyDescent="0.25">
      <c r="B177" s="20">
        <v>170</v>
      </c>
      <c r="C177" s="21">
        <f t="shared" si="16"/>
        <v>6800</v>
      </c>
      <c r="D177" s="21">
        <f t="shared" si="17"/>
        <v>5780</v>
      </c>
      <c r="E177" s="21">
        <f t="shared" si="18"/>
        <v>5780</v>
      </c>
      <c r="F177" s="21">
        <f t="shared" si="19"/>
        <v>6800</v>
      </c>
      <c r="G177" s="21">
        <f t="shared" si="20"/>
        <v>25160</v>
      </c>
      <c r="H177" s="22">
        <f t="shared" si="22"/>
        <v>71400</v>
      </c>
      <c r="I177" s="22">
        <f t="shared" si="22"/>
        <v>60690</v>
      </c>
      <c r="J177" s="22">
        <f t="shared" si="22"/>
        <v>60690</v>
      </c>
      <c r="K177" s="22">
        <f t="shared" si="22"/>
        <v>71400</v>
      </c>
      <c r="L177" s="22">
        <f t="shared" si="22"/>
        <v>264180</v>
      </c>
      <c r="M177" s="20">
        <f t="shared" si="21"/>
        <v>264180</v>
      </c>
    </row>
    <row r="178" spans="2:13" x14ac:dyDescent="0.25">
      <c r="B178" s="20">
        <v>171</v>
      </c>
      <c r="C178" s="21">
        <f t="shared" si="16"/>
        <v>6840</v>
      </c>
      <c r="D178" s="21">
        <f t="shared" si="17"/>
        <v>5814</v>
      </c>
      <c r="E178" s="21">
        <f t="shared" si="18"/>
        <v>5814</v>
      </c>
      <c r="F178" s="21">
        <f t="shared" si="19"/>
        <v>6840</v>
      </c>
      <c r="G178" s="21">
        <f t="shared" si="20"/>
        <v>25308</v>
      </c>
      <c r="H178" s="22">
        <f t="shared" si="22"/>
        <v>71820</v>
      </c>
      <c r="I178" s="22">
        <f t="shared" si="22"/>
        <v>61047</v>
      </c>
      <c r="J178" s="22">
        <f t="shared" si="22"/>
        <v>61047</v>
      </c>
      <c r="K178" s="22">
        <f t="shared" si="22"/>
        <v>71820</v>
      </c>
      <c r="L178" s="22">
        <f t="shared" si="22"/>
        <v>265734</v>
      </c>
      <c r="M178" s="20">
        <f t="shared" si="21"/>
        <v>265734</v>
      </c>
    </row>
    <row r="179" spans="2:13" x14ac:dyDescent="0.25">
      <c r="B179" s="20">
        <v>172</v>
      </c>
      <c r="C179" s="21">
        <f t="shared" si="16"/>
        <v>6880</v>
      </c>
      <c r="D179" s="21">
        <f t="shared" si="17"/>
        <v>5848</v>
      </c>
      <c r="E179" s="21">
        <f t="shared" si="18"/>
        <v>5848</v>
      </c>
      <c r="F179" s="21">
        <f t="shared" si="19"/>
        <v>6880</v>
      </c>
      <c r="G179" s="21">
        <f t="shared" si="20"/>
        <v>25456</v>
      </c>
      <c r="H179" s="22">
        <f t="shared" si="22"/>
        <v>72240</v>
      </c>
      <c r="I179" s="22">
        <f t="shared" si="22"/>
        <v>61404</v>
      </c>
      <c r="J179" s="22">
        <f t="shared" si="22"/>
        <v>61404</v>
      </c>
      <c r="K179" s="22">
        <f t="shared" si="22"/>
        <v>72240</v>
      </c>
      <c r="L179" s="22">
        <f t="shared" si="22"/>
        <v>267288</v>
      </c>
      <c r="M179" s="20">
        <f t="shared" si="21"/>
        <v>267288</v>
      </c>
    </row>
    <row r="180" spans="2:13" x14ac:dyDescent="0.25">
      <c r="B180" s="20">
        <v>173</v>
      </c>
      <c r="C180" s="21">
        <f t="shared" si="16"/>
        <v>6920</v>
      </c>
      <c r="D180" s="21">
        <f t="shared" si="17"/>
        <v>5882</v>
      </c>
      <c r="E180" s="21">
        <f t="shared" si="18"/>
        <v>5882</v>
      </c>
      <c r="F180" s="21">
        <f t="shared" si="19"/>
        <v>6920</v>
      </c>
      <c r="G180" s="21">
        <f t="shared" si="20"/>
        <v>25604</v>
      </c>
      <c r="H180" s="22">
        <f t="shared" si="22"/>
        <v>72660</v>
      </c>
      <c r="I180" s="22">
        <f t="shared" si="22"/>
        <v>61761</v>
      </c>
      <c r="J180" s="22">
        <f t="shared" si="22"/>
        <v>61761</v>
      </c>
      <c r="K180" s="22">
        <f t="shared" si="22"/>
        <v>72660</v>
      </c>
      <c r="L180" s="22">
        <f t="shared" si="22"/>
        <v>268842</v>
      </c>
      <c r="M180" s="20">
        <f t="shared" si="21"/>
        <v>268842</v>
      </c>
    </row>
    <row r="181" spans="2:13" x14ac:dyDescent="0.25">
      <c r="B181" s="20">
        <v>174</v>
      </c>
      <c r="C181" s="21">
        <f t="shared" si="16"/>
        <v>6960</v>
      </c>
      <c r="D181" s="21">
        <f t="shared" si="17"/>
        <v>5916</v>
      </c>
      <c r="E181" s="21">
        <f t="shared" si="18"/>
        <v>5916</v>
      </c>
      <c r="F181" s="21">
        <f t="shared" si="19"/>
        <v>6960</v>
      </c>
      <c r="G181" s="21">
        <f t="shared" si="20"/>
        <v>25752</v>
      </c>
      <c r="H181" s="22">
        <f t="shared" si="22"/>
        <v>73080</v>
      </c>
      <c r="I181" s="22">
        <f t="shared" si="22"/>
        <v>62118</v>
      </c>
      <c r="J181" s="22">
        <f t="shared" si="22"/>
        <v>62118</v>
      </c>
      <c r="K181" s="22">
        <f t="shared" si="22"/>
        <v>73080</v>
      </c>
      <c r="L181" s="22">
        <f t="shared" si="22"/>
        <v>270396</v>
      </c>
      <c r="M181" s="20">
        <f t="shared" si="21"/>
        <v>270396</v>
      </c>
    </row>
    <row r="182" spans="2:13" x14ac:dyDescent="0.25">
      <c r="B182" s="20">
        <v>175</v>
      </c>
      <c r="C182" s="21">
        <f t="shared" si="16"/>
        <v>7000</v>
      </c>
      <c r="D182" s="21">
        <f t="shared" si="17"/>
        <v>5950</v>
      </c>
      <c r="E182" s="21">
        <f t="shared" si="18"/>
        <v>5950</v>
      </c>
      <c r="F182" s="21">
        <f t="shared" si="19"/>
        <v>7000</v>
      </c>
      <c r="G182" s="21">
        <f t="shared" si="20"/>
        <v>25900</v>
      </c>
      <c r="H182" s="22">
        <f t="shared" si="22"/>
        <v>73500</v>
      </c>
      <c r="I182" s="22">
        <f t="shared" si="22"/>
        <v>62475</v>
      </c>
      <c r="J182" s="22">
        <f t="shared" si="22"/>
        <v>62475</v>
      </c>
      <c r="K182" s="22">
        <f t="shared" si="22"/>
        <v>73500</v>
      </c>
      <c r="L182" s="22">
        <f t="shared" si="22"/>
        <v>271950</v>
      </c>
      <c r="M182" s="20">
        <f t="shared" si="21"/>
        <v>271950</v>
      </c>
    </row>
    <row r="183" spans="2:13" x14ac:dyDescent="0.25">
      <c r="B183" s="20">
        <v>176</v>
      </c>
      <c r="C183" s="21">
        <f t="shared" si="16"/>
        <v>7040</v>
      </c>
      <c r="D183" s="21">
        <f t="shared" si="17"/>
        <v>5984</v>
      </c>
      <c r="E183" s="21">
        <f t="shared" si="18"/>
        <v>5984</v>
      </c>
      <c r="F183" s="21">
        <f t="shared" si="19"/>
        <v>7040</v>
      </c>
      <c r="G183" s="21">
        <f t="shared" si="20"/>
        <v>26048</v>
      </c>
      <c r="H183" s="22">
        <f t="shared" si="22"/>
        <v>73920</v>
      </c>
      <c r="I183" s="22">
        <f t="shared" si="22"/>
        <v>62832</v>
      </c>
      <c r="J183" s="22">
        <f t="shared" si="22"/>
        <v>62832</v>
      </c>
      <c r="K183" s="22">
        <f t="shared" si="22"/>
        <v>73920</v>
      </c>
      <c r="L183" s="22">
        <f t="shared" si="22"/>
        <v>273504</v>
      </c>
      <c r="M183" s="20">
        <f t="shared" si="21"/>
        <v>273504</v>
      </c>
    </row>
    <row r="184" spans="2:13" x14ac:dyDescent="0.25">
      <c r="B184" s="20">
        <v>177</v>
      </c>
      <c r="C184" s="21">
        <f t="shared" si="16"/>
        <v>7080</v>
      </c>
      <c r="D184" s="21">
        <f t="shared" si="17"/>
        <v>6018</v>
      </c>
      <c r="E184" s="21">
        <f t="shared" si="18"/>
        <v>6018</v>
      </c>
      <c r="F184" s="21">
        <f t="shared" si="19"/>
        <v>7080</v>
      </c>
      <c r="G184" s="21">
        <f t="shared" si="20"/>
        <v>26196</v>
      </c>
      <c r="H184" s="22">
        <f t="shared" si="22"/>
        <v>74340</v>
      </c>
      <c r="I184" s="22">
        <f t="shared" si="22"/>
        <v>63189</v>
      </c>
      <c r="J184" s="22">
        <f t="shared" si="22"/>
        <v>63189</v>
      </c>
      <c r="K184" s="22">
        <f t="shared" si="22"/>
        <v>74340</v>
      </c>
      <c r="L184" s="22">
        <f t="shared" si="22"/>
        <v>275058</v>
      </c>
      <c r="M184" s="20">
        <f t="shared" si="21"/>
        <v>275058</v>
      </c>
    </row>
    <row r="185" spans="2:13" x14ac:dyDescent="0.25">
      <c r="B185" s="20">
        <v>178</v>
      </c>
      <c r="C185" s="21">
        <f t="shared" si="16"/>
        <v>7120</v>
      </c>
      <c r="D185" s="21">
        <f t="shared" si="17"/>
        <v>6052</v>
      </c>
      <c r="E185" s="21">
        <f t="shared" si="18"/>
        <v>6052</v>
      </c>
      <c r="F185" s="21">
        <f t="shared" si="19"/>
        <v>7120</v>
      </c>
      <c r="G185" s="21">
        <f t="shared" si="20"/>
        <v>26344</v>
      </c>
      <c r="H185" s="22">
        <f t="shared" si="22"/>
        <v>74760</v>
      </c>
      <c r="I185" s="22">
        <f t="shared" si="22"/>
        <v>63546</v>
      </c>
      <c r="J185" s="22">
        <f t="shared" si="22"/>
        <v>63546</v>
      </c>
      <c r="K185" s="22">
        <f t="shared" si="22"/>
        <v>74760</v>
      </c>
      <c r="L185" s="22">
        <f t="shared" si="22"/>
        <v>276612</v>
      </c>
      <c r="M185" s="20">
        <f t="shared" si="21"/>
        <v>276612</v>
      </c>
    </row>
    <row r="186" spans="2:13" x14ac:dyDescent="0.25">
      <c r="B186" s="20">
        <v>179</v>
      </c>
      <c r="C186" s="21">
        <f t="shared" si="16"/>
        <v>7160</v>
      </c>
      <c r="D186" s="21">
        <f t="shared" si="17"/>
        <v>6086</v>
      </c>
      <c r="E186" s="21">
        <f t="shared" si="18"/>
        <v>6086</v>
      </c>
      <c r="F186" s="21">
        <f t="shared" si="19"/>
        <v>7160</v>
      </c>
      <c r="G186" s="21">
        <f t="shared" si="20"/>
        <v>26492</v>
      </c>
      <c r="H186" s="22">
        <f t="shared" si="22"/>
        <v>75180</v>
      </c>
      <c r="I186" s="22">
        <f t="shared" si="22"/>
        <v>63903</v>
      </c>
      <c r="J186" s="22">
        <f t="shared" si="22"/>
        <v>63903</v>
      </c>
      <c r="K186" s="22">
        <f t="shared" si="22"/>
        <v>75180</v>
      </c>
      <c r="L186" s="22">
        <f t="shared" si="22"/>
        <v>278166</v>
      </c>
      <c r="M186" s="20">
        <f t="shared" si="21"/>
        <v>278166</v>
      </c>
    </row>
    <row r="187" spans="2:13" x14ac:dyDescent="0.25">
      <c r="B187" s="20">
        <v>180</v>
      </c>
      <c r="C187" s="21">
        <f t="shared" si="16"/>
        <v>7200</v>
      </c>
      <c r="D187" s="21">
        <f t="shared" si="17"/>
        <v>6120</v>
      </c>
      <c r="E187" s="21">
        <f t="shared" si="18"/>
        <v>6120</v>
      </c>
      <c r="F187" s="21">
        <f t="shared" si="19"/>
        <v>7200</v>
      </c>
      <c r="G187" s="21">
        <f t="shared" si="20"/>
        <v>26640</v>
      </c>
      <c r="H187" s="22">
        <f t="shared" si="22"/>
        <v>75600</v>
      </c>
      <c r="I187" s="22">
        <f t="shared" si="22"/>
        <v>64260</v>
      </c>
      <c r="J187" s="22">
        <f t="shared" si="22"/>
        <v>64260</v>
      </c>
      <c r="K187" s="22">
        <f t="shared" si="22"/>
        <v>75600</v>
      </c>
      <c r="L187" s="22">
        <f t="shared" si="22"/>
        <v>279720</v>
      </c>
      <c r="M187" s="20">
        <f t="shared" si="21"/>
        <v>279720</v>
      </c>
    </row>
    <row r="188" spans="2:13" x14ac:dyDescent="0.25">
      <c r="B188" s="20">
        <v>181</v>
      </c>
      <c r="C188" s="21">
        <f t="shared" si="16"/>
        <v>7240</v>
      </c>
      <c r="D188" s="21">
        <f t="shared" si="17"/>
        <v>6154</v>
      </c>
      <c r="E188" s="21">
        <f t="shared" si="18"/>
        <v>6154</v>
      </c>
      <c r="F188" s="21">
        <f t="shared" si="19"/>
        <v>7240</v>
      </c>
      <c r="G188" s="21">
        <f t="shared" si="20"/>
        <v>26788</v>
      </c>
      <c r="H188" s="22">
        <f t="shared" si="22"/>
        <v>76020</v>
      </c>
      <c r="I188" s="22">
        <f t="shared" si="22"/>
        <v>64617</v>
      </c>
      <c r="J188" s="22">
        <f t="shared" si="22"/>
        <v>64617</v>
      </c>
      <c r="K188" s="22">
        <f t="shared" si="22"/>
        <v>76020</v>
      </c>
      <c r="L188" s="22">
        <f t="shared" si="22"/>
        <v>281274</v>
      </c>
      <c r="M188" s="20">
        <f t="shared" si="21"/>
        <v>281274</v>
      </c>
    </row>
    <row r="189" spans="2:13" x14ac:dyDescent="0.25">
      <c r="B189" s="20">
        <v>182</v>
      </c>
      <c r="C189" s="21">
        <f t="shared" si="16"/>
        <v>7280</v>
      </c>
      <c r="D189" s="21">
        <f t="shared" si="17"/>
        <v>6188</v>
      </c>
      <c r="E189" s="21">
        <f t="shared" si="18"/>
        <v>6188</v>
      </c>
      <c r="F189" s="21">
        <f t="shared" si="19"/>
        <v>7280</v>
      </c>
      <c r="G189" s="21">
        <f t="shared" si="20"/>
        <v>26936</v>
      </c>
      <c r="H189" s="22">
        <f t="shared" si="22"/>
        <v>76440</v>
      </c>
      <c r="I189" s="22">
        <f t="shared" si="22"/>
        <v>64974</v>
      </c>
      <c r="J189" s="22">
        <f t="shared" si="22"/>
        <v>64974</v>
      </c>
      <c r="K189" s="22">
        <f t="shared" si="22"/>
        <v>76440</v>
      </c>
      <c r="L189" s="22">
        <f t="shared" si="22"/>
        <v>282828</v>
      </c>
      <c r="M189" s="20">
        <f t="shared" si="21"/>
        <v>282828</v>
      </c>
    </row>
    <row r="190" spans="2:13" x14ac:dyDescent="0.25">
      <c r="B190" s="20">
        <v>183</v>
      </c>
      <c r="C190" s="21">
        <f t="shared" si="16"/>
        <v>7320</v>
      </c>
      <c r="D190" s="21">
        <f t="shared" si="17"/>
        <v>6222</v>
      </c>
      <c r="E190" s="21">
        <f t="shared" si="18"/>
        <v>6222</v>
      </c>
      <c r="F190" s="21">
        <f t="shared" si="19"/>
        <v>7320</v>
      </c>
      <c r="G190" s="21">
        <f t="shared" si="20"/>
        <v>27084</v>
      </c>
      <c r="H190" s="22">
        <f t="shared" si="22"/>
        <v>76860</v>
      </c>
      <c r="I190" s="22">
        <f t="shared" si="22"/>
        <v>65331</v>
      </c>
      <c r="J190" s="22">
        <f t="shared" si="22"/>
        <v>65331</v>
      </c>
      <c r="K190" s="22">
        <f t="shared" si="22"/>
        <v>76860</v>
      </c>
      <c r="L190" s="22">
        <f t="shared" si="22"/>
        <v>284382</v>
      </c>
      <c r="M190" s="20">
        <f t="shared" si="21"/>
        <v>284382</v>
      </c>
    </row>
    <row r="191" spans="2:13" x14ac:dyDescent="0.25">
      <c r="B191" s="20">
        <v>184</v>
      </c>
      <c r="C191" s="21">
        <f t="shared" si="16"/>
        <v>7360</v>
      </c>
      <c r="D191" s="21">
        <f t="shared" si="17"/>
        <v>6256</v>
      </c>
      <c r="E191" s="21">
        <f t="shared" si="18"/>
        <v>6256</v>
      </c>
      <c r="F191" s="21">
        <f t="shared" si="19"/>
        <v>7360</v>
      </c>
      <c r="G191" s="21">
        <f t="shared" si="20"/>
        <v>27232</v>
      </c>
      <c r="H191" s="22">
        <f t="shared" si="22"/>
        <v>77280</v>
      </c>
      <c r="I191" s="22">
        <f t="shared" si="22"/>
        <v>65688</v>
      </c>
      <c r="J191" s="22">
        <f t="shared" si="22"/>
        <v>65688</v>
      </c>
      <c r="K191" s="22">
        <f t="shared" si="22"/>
        <v>77280</v>
      </c>
      <c r="L191" s="22">
        <f t="shared" si="22"/>
        <v>285936</v>
      </c>
      <c r="M191" s="20">
        <f t="shared" si="21"/>
        <v>285936</v>
      </c>
    </row>
    <row r="192" spans="2:13" x14ac:dyDescent="0.25">
      <c r="B192" s="20">
        <v>185</v>
      </c>
      <c r="C192" s="21">
        <f t="shared" si="16"/>
        <v>7400</v>
      </c>
      <c r="D192" s="21">
        <f t="shared" si="17"/>
        <v>6290</v>
      </c>
      <c r="E192" s="21">
        <f t="shared" si="18"/>
        <v>6290</v>
      </c>
      <c r="F192" s="21">
        <f t="shared" si="19"/>
        <v>7400</v>
      </c>
      <c r="G192" s="21">
        <f t="shared" si="20"/>
        <v>27380</v>
      </c>
      <c r="H192" s="22">
        <f t="shared" si="22"/>
        <v>77700</v>
      </c>
      <c r="I192" s="22">
        <f t="shared" si="22"/>
        <v>66045</v>
      </c>
      <c r="J192" s="22">
        <f t="shared" si="22"/>
        <v>66045</v>
      </c>
      <c r="K192" s="22">
        <f t="shared" si="22"/>
        <v>77700</v>
      </c>
      <c r="L192" s="22">
        <f t="shared" si="22"/>
        <v>287490</v>
      </c>
      <c r="M192" s="20">
        <f t="shared" si="21"/>
        <v>287490</v>
      </c>
    </row>
    <row r="193" spans="2:13" x14ac:dyDescent="0.25">
      <c r="B193" s="20">
        <v>186</v>
      </c>
      <c r="C193" s="21">
        <f t="shared" si="16"/>
        <v>7440</v>
      </c>
      <c r="D193" s="21">
        <f t="shared" si="17"/>
        <v>6324</v>
      </c>
      <c r="E193" s="21">
        <f t="shared" si="18"/>
        <v>6324</v>
      </c>
      <c r="F193" s="21">
        <f t="shared" si="19"/>
        <v>7440</v>
      </c>
      <c r="G193" s="21">
        <f t="shared" si="20"/>
        <v>27528</v>
      </c>
      <c r="H193" s="22">
        <f t="shared" si="22"/>
        <v>78120</v>
      </c>
      <c r="I193" s="22">
        <f t="shared" si="22"/>
        <v>66402</v>
      </c>
      <c r="J193" s="22">
        <f t="shared" si="22"/>
        <v>66402</v>
      </c>
      <c r="K193" s="22">
        <f t="shared" si="22"/>
        <v>78120</v>
      </c>
      <c r="L193" s="22">
        <f t="shared" si="22"/>
        <v>289044</v>
      </c>
      <c r="M193" s="20">
        <f t="shared" si="21"/>
        <v>289044</v>
      </c>
    </row>
    <row r="194" spans="2:13" x14ac:dyDescent="0.25">
      <c r="B194" s="20">
        <v>187</v>
      </c>
      <c r="C194" s="21">
        <f t="shared" si="16"/>
        <v>7480</v>
      </c>
      <c r="D194" s="21">
        <f t="shared" si="17"/>
        <v>6358</v>
      </c>
      <c r="E194" s="21">
        <f t="shared" si="18"/>
        <v>6358</v>
      </c>
      <c r="F194" s="21">
        <f t="shared" si="19"/>
        <v>7480</v>
      </c>
      <c r="G194" s="21">
        <f t="shared" si="20"/>
        <v>27676</v>
      </c>
      <c r="H194" s="22">
        <f t="shared" si="22"/>
        <v>78540</v>
      </c>
      <c r="I194" s="22">
        <f t="shared" si="22"/>
        <v>66759</v>
      </c>
      <c r="J194" s="22">
        <f t="shared" si="22"/>
        <v>66759</v>
      </c>
      <c r="K194" s="22">
        <f t="shared" si="22"/>
        <v>78540</v>
      </c>
      <c r="L194" s="22">
        <f t="shared" si="22"/>
        <v>290598</v>
      </c>
      <c r="M194" s="20">
        <f t="shared" si="21"/>
        <v>290598</v>
      </c>
    </row>
    <row r="195" spans="2:13" x14ac:dyDescent="0.25">
      <c r="B195" s="20">
        <v>188</v>
      </c>
      <c r="C195" s="21">
        <f t="shared" si="16"/>
        <v>7520</v>
      </c>
      <c r="D195" s="21">
        <f t="shared" si="17"/>
        <v>6392</v>
      </c>
      <c r="E195" s="21">
        <f t="shared" si="18"/>
        <v>6392</v>
      </c>
      <c r="F195" s="21">
        <f t="shared" si="19"/>
        <v>7520</v>
      </c>
      <c r="G195" s="21">
        <f t="shared" si="20"/>
        <v>27824</v>
      </c>
      <c r="H195" s="22">
        <f t="shared" si="22"/>
        <v>78960</v>
      </c>
      <c r="I195" s="22">
        <f t="shared" si="22"/>
        <v>67116</v>
      </c>
      <c r="J195" s="22">
        <f t="shared" si="22"/>
        <v>67116</v>
      </c>
      <c r="K195" s="22">
        <f t="shared" si="22"/>
        <v>78960</v>
      </c>
      <c r="L195" s="22">
        <f t="shared" si="22"/>
        <v>292152</v>
      </c>
      <c r="M195" s="20">
        <f t="shared" si="21"/>
        <v>292152</v>
      </c>
    </row>
    <row r="196" spans="2:13" ht="18" customHeight="1" x14ac:dyDescent="0.25">
      <c r="B196" s="22">
        <v>189</v>
      </c>
      <c r="C196" s="22">
        <f t="shared" si="16"/>
        <v>7560</v>
      </c>
      <c r="D196" s="22">
        <f t="shared" si="17"/>
        <v>6426</v>
      </c>
      <c r="E196" s="22">
        <f t="shared" si="18"/>
        <v>6426</v>
      </c>
      <c r="F196" s="22">
        <f t="shared" si="19"/>
        <v>7560</v>
      </c>
      <c r="G196" s="22">
        <f t="shared" si="20"/>
        <v>27972</v>
      </c>
      <c r="H196" s="22">
        <f t="shared" si="22"/>
        <v>79380</v>
      </c>
      <c r="I196" s="22">
        <f t="shared" si="22"/>
        <v>67473</v>
      </c>
      <c r="J196" s="22">
        <f t="shared" si="22"/>
        <v>67473</v>
      </c>
      <c r="K196" s="22">
        <f t="shared" si="22"/>
        <v>79380</v>
      </c>
      <c r="L196" s="22">
        <f t="shared" si="22"/>
        <v>293706</v>
      </c>
      <c r="M196" s="22">
        <f t="shared" si="21"/>
        <v>293706</v>
      </c>
    </row>
    <row r="197" spans="2:13" x14ac:dyDescent="0.25">
      <c r="B197" s="20">
        <v>190</v>
      </c>
      <c r="C197" s="21">
        <f t="shared" si="16"/>
        <v>7600</v>
      </c>
      <c r="D197" s="21">
        <f t="shared" si="17"/>
        <v>6460</v>
      </c>
      <c r="E197" s="21">
        <f t="shared" si="18"/>
        <v>6460</v>
      </c>
      <c r="F197" s="21">
        <f t="shared" si="19"/>
        <v>7600</v>
      </c>
      <c r="G197" s="21">
        <f t="shared" si="20"/>
        <v>28120</v>
      </c>
      <c r="H197" s="22">
        <f t="shared" si="22"/>
        <v>79800</v>
      </c>
      <c r="I197" s="22">
        <f t="shared" si="22"/>
        <v>67830</v>
      </c>
      <c r="J197" s="22">
        <f t="shared" si="22"/>
        <v>67830</v>
      </c>
      <c r="K197" s="22">
        <f t="shared" si="22"/>
        <v>79800</v>
      </c>
      <c r="L197" s="22">
        <f t="shared" si="22"/>
        <v>295260</v>
      </c>
      <c r="M197" s="20">
        <f t="shared" si="21"/>
        <v>295260</v>
      </c>
    </row>
    <row r="198" spans="2:13" x14ac:dyDescent="0.25">
      <c r="B198" s="20">
        <v>191</v>
      </c>
      <c r="C198" s="21">
        <f t="shared" si="16"/>
        <v>7640</v>
      </c>
      <c r="D198" s="21">
        <f t="shared" si="17"/>
        <v>6494</v>
      </c>
      <c r="E198" s="21">
        <f t="shared" si="18"/>
        <v>6494</v>
      </c>
      <c r="F198" s="21">
        <f t="shared" si="19"/>
        <v>7640</v>
      </c>
      <c r="G198" s="21">
        <f t="shared" si="20"/>
        <v>28268</v>
      </c>
      <c r="H198" s="22">
        <f t="shared" si="22"/>
        <v>80220</v>
      </c>
      <c r="I198" s="22">
        <f t="shared" si="22"/>
        <v>68187</v>
      </c>
      <c r="J198" s="22">
        <f t="shared" si="22"/>
        <v>68187</v>
      </c>
      <c r="K198" s="22">
        <f t="shared" si="22"/>
        <v>80220</v>
      </c>
      <c r="L198" s="22">
        <f t="shared" si="22"/>
        <v>296814</v>
      </c>
      <c r="M198" s="20">
        <f t="shared" si="21"/>
        <v>296814</v>
      </c>
    </row>
    <row r="199" spans="2:13" x14ac:dyDescent="0.25">
      <c r="B199" s="20">
        <v>192</v>
      </c>
      <c r="C199" s="21">
        <f t="shared" si="16"/>
        <v>7680</v>
      </c>
      <c r="D199" s="21">
        <f t="shared" si="17"/>
        <v>6528</v>
      </c>
      <c r="E199" s="21">
        <f t="shared" si="18"/>
        <v>6528</v>
      </c>
      <c r="F199" s="21">
        <f t="shared" si="19"/>
        <v>7680</v>
      </c>
      <c r="G199" s="21">
        <f t="shared" si="20"/>
        <v>28416</v>
      </c>
      <c r="H199" s="22">
        <f t="shared" si="22"/>
        <v>80640</v>
      </c>
      <c r="I199" s="22">
        <f t="shared" si="22"/>
        <v>68544</v>
      </c>
      <c r="J199" s="22">
        <f t="shared" si="22"/>
        <v>68544</v>
      </c>
      <c r="K199" s="22">
        <f t="shared" si="22"/>
        <v>80640</v>
      </c>
      <c r="L199" s="22">
        <f t="shared" si="22"/>
        <v>298368</v>
      </c>
      <c r="M199" s="20">
        <f t="shared" si="21"/>
        <v>298368</v>
      </c>
    </row>
    <row r="200" spans="2:13" x14ac:dyDescent="0.25">
      <c r="B200" s="20">
        <v>193</v>
      </c>
      <c r="C200" s="21">
        <f t="shared" si="16"/>
        <v>7720</v>
      </c>
      <c r="D200" s="21">
        <f t="shared" si="17"/>
        <v>6562</v>
      </c>
      <c r="E200" s="21">
        <f t="shared" si="18"/>
        <v>6562</v>
      </c>
      <c r="F200" s="21">
        <f t="shared" si="19"/>
        <v>7720</v>
      </c>
      <c r="G200" s="21">
        <f t="shared" si="20"/>
        <v>28564</v>
      </c>
      <c r="H200" s="22">
        <f t="shared" si="22"/>
        <v>81060</v>
      </c>
      <c r="I200" s="22">
        <f t="shared" si="22"/>
        <v>68901</v>
      </c>
      <c r="J200" s="22">
        <f t="shared" si="22"/>
        <v>68901</v>
      </c>
      <c r="K200" s="22">
        <f t="shared" si="22"/>
        <v>81060</v>
      </c>
      <c r="L200" s="22">
        <f t="shared" si="22"/>
        <v>299922</v>
      </c>
      <c r="M200" s="20">
        <f t="shared" si="21"/>
        <v>299922</v>
      </c>
    </row>
    <row r="201" spans="2:13" x14ac:dyDescent="0.25">
      <c r="B201" s="20">
        <v>194</v>
      </c>
      <c r="C201" s="21">
        <f t="shared" ref="C201:C264" si="23">$C$4*B201</f>
        <v>7760</v>
      </c>
      <c r="D201" s="21">
        <f t="shared" ref="D201:D264" si="24">$D$4*$B201</f>
        <v>6596</v>
      </c>
      <c r="E201" s="21">
        <f t="shared" ref="E201:E264" si="25">$E$4*$B201</f>
        <v>6596</v>
      </c>
      <c r="F201" s="21">
        <f t="shared" ref="F201:F264" si="26">$F$4*$B201</f>
        <v>7760</v>
      </c>
      <c r="G201" s="21">
        <f t="shared" ref="G201:G264" si="27">$G$4*$B201</f>
        <v>28712</v>
      </c>
      <c r="H201" s="22">
        <f t="shared" si="22"/>
        <v>81480</v>
      </c>
      <c r="I201" s="22">
        <f t="shared" si="22"/>
        <v>69258</v>
      </c>
      <c r="J201" s="22">
        <f t="shared" si="22"/>
        <v>69258</v>
      </c>
      <c r="K201" s="22">
        <f t="shared" si="22"/>
        <v>81480</v>
      </c>
      <c r="L201" s="22">
        <f t="shared" si="22"/>
        <v>301476</v>
      </c>
      <c r="M201" s="20">
        <f t="shared" ref="M201:M264" si="28">G201*10.5</f>
        <v>301476</v>
      </c>
    </row>
    <row r="202" spans="2:13" x14ac:dyDescent="0.25">
      <c r="B202" s="20">
        <v>195</v>
      </c>
      <c r="C202" s="21">
        <f t="shared" si="23"/>
        <v>7800</v>
      </c>
      <c r="D202" s="21">
        <f t="shared" si="24"/>
        <v>6630</v>
      </c>
      <c r="E202" s="21">
        <f t="shared" si="25"/>
        <v>6630</v>
      </c>
      <c r="F202" s="21">
        <f t="shared" si="26"/>
        <v>7800</v>
      </c>
      <c r="G202" s="21">
        <f t="shared" si="27"/>
        <v>28860</v>
      </c>
      <c r="H202" s="22">
        <f t="shared" si="22"/>
        <v>81900</v>
      </c>
      <c r="I202" s="22">
        <f t="shared" si="22"/>
        <v>69615</v>
      </c>
      <c r="J202" s="22">
        <f t="shared" si="22"/>
        <v>69615</v>
      </c>
      <c r="K202" s="22">
        <f t="shared" si="22"/>
        <v>81900</v>
      </c>
      <c r="L202" s="22">
        <f t="shared" si="22"/>
        <v>303030</v>
      </c>
      <c r="M202" s="20">
        <f t="shared" si="28"/>
        <v>303030</v>
      </c>
    </row>
    <row r="203" spans="2:13" x14ac:dyDescent="0.25">
      <c r="B203" s="20">
        <v>196</v>
      </c>
      <c r="C203" s="21">
        <f t="shared" si="23"/>
        <v>7840</v>
      </c>
      <c r="D203" s="21">
        <f t="shared" si="24"/>
        <v>6664</v>
      </c>
      <c r="E203" s="21">
        <f t="shared" si="25"/>
        <v>6664</v>
      </c>
      <c r="F203" s="21">
        <f t="shared" si="26"/>
        <v>7840</v>
      </c>
      <c r="G203" s="21">
        <f t="shared" si="27"/>
        <v>29008</v>
      </c>
      <c r="H203" s="22">
        <f t="shared" si="22"/>
        <v>82320</v>
      </c>
      <c r="I203" s="22">
        <f t="shared" si="22"/>
        <v>69972</v>
      </c>
      <c r="J203" s="22">
        <f t="shared" si="22"/>
        <v>69972</v>
      </c>
      <c r="K203" s="22">
        <f t="shared" si="22"/>
        <v>82320</v>
      </c>
      <c r="L203" s="22">
        <f t="shared" si="22"/>
        <v>304584</v>
      </c>
      <c r="M203" s="20">
        <f t="shared" si="28"/>
        <v>304584</v>
      </c>
    </row>
    <row r="204" spans="2:13" x14ac:dyDescent="0.25">
      <c r="B204" s="20">
        <v>197</v>
      </c>
      <c r="C204" s="21">
        <f t="shared" si="23"/>
        <v>7880</v>
      </c>
      <c r="D204" s="21">
        <f t="shared" si="24"/>
        <v>6698</v>
      </c>
      <c r="E204" s="21">
        <f t="shared" si="25"/>
        <v>6698</v>
      </c>
      <c r="F204" s="21">
        <f t="shared" si="26"/>
        <v>7880</v>
      </c>
      <c r="G204" s="21">
        <f t="shared" si="27"/>
        <v>29156</v>
      </c>
      <c r="H204" s="22">
        <f t="shared" si="22"/>
        <v>82740</v>
      </c>
      <c r="I204" s="22">
        <f t="shared" si="22"/>
        <v>70329</v>
      </c>
      <c r="J204" s="22">
        <f t="shared" si="22"/>
        <v>70329</v>
      </c>
      <c r="K204" s="22">
        <f t="shared" si="22"/>
        <v>82740</v>
      </c>
      <c r="L204" s="22">
        <f t="shared" si="22"/>
        <v>306138</v>
      </c>
      <c r="M204" s="20">
        <f t="shared" si="28"/>
        <v>306138</v>
      </c>
    </row>
    <row r="205" spans="2:13" x14ac:dyDescent="0.25">
      <c r="B205" s="20">
        <v>198</v>
      </c>
      <c r="C205" s="21">
        <f t="shared" si="23"/>
        <v>7920</v>
      </c>
      <c r="D205" s="21">
        <f t="shared" si="24"/>
        <v>6732</v>
      </c>
      <c r="E205" s="21">
        <f t="shared" si="25"/>
        <v>6732</v>
      </c>
      <c r="F205" s="21">
        <f t="shared" si="26"/>
        <v>7920</v>
      </c>
      <c r="G205" s="21">
        <f t="shared" si="27"/>
        <v>29304</v>
      </c>
      <c r="H205" s="22">
        <f t="shared" si="22"/>
        <v>83160</v>
      </c>
      <c r="I205" s="22">
        <f t="shared" si="22"/>
        <v>70686</v>
      </c>
      <c r="J205" s="22">
        <f t="shared" si="22"/>
        <v>70686</v>
      </c>
      <c r="K205" s="22">
        <f t="shared" si="22"/>
        <v>83160</v>
      </c>
      <c r="L205" s="22">
        <f t="shared" si="22"/>
        <v>307692</v>
      </c>
      <c r="M205" s="20">
        <f t="shared" si="28"/>
        <v>307692</v>
      </c>
    </row>
    <row r="206" spans="2:13" x14ac:dyDescent="0.25">
      <c r="B206" s="20">
        <v>199</v>
      </c>
      <c r="C206" s="21">
        <f t="shared" si="23"/>
        <v>7960</v>
      </c>
      <c r="D206" s="21">
        <f t="shared" si="24"/>
        <v>6766</v>
      </c>
      <c r="E206" s="21">
        <f t="shared" si="25"/>
        <v>6766</v>
      </c>
      <c r="F206" s="21">
        <f t="shared" si="26"/>
        <v>7960</v>
      </c>
      <c r="G206" s="21">
        <f t="shared" si="27"/>
        <v>29452</v>
      </c>
      <c r="H206" s="22">
        <f t="shared" si="22"/>
        <v>83580</v>
      </c>
      <c r="I206" s="22">
        <f t="shared" si="22"/>
        <v>71043</v>
      </c>
      <c r="J206" s="22">
        <f t="shared" si="22"/>
        <v>71043</v>
      </c>
      <c r="K206" s="22">
        <f t="shared" si="22"/>
        <v>83580</v>
      </c>
      <c r="L206" s="22">
        <f t="shared" si="22"/>
        <v>309246</v>
      </c>
      <c r="M206" s="20">
        <f t="shared" si="28"/>
        <v>309246</v>
      </c>
    </row>
    <row r="207" spans="2:13" x14ac:dyDescent="0.25">
      <c r="B207" s="20">
        <v>200</v>
      </c>
      <c r="C207" s="21">
        <f t="shared" si="23"/>
        <v>8000</v>
      </c>
      <c r="D207" s="21">
        <f t="shared" si="24"/>
        <v>6800</v>
      </c>
      <c r="E207" s="21">
        <f t="shared" si="25"/>
        <v>6800</v>
      </c>
      <c r="F207" s="21">
        <f t="shared" si="26"/>
        <v>8000</v>
      </c>
      <c r="G207" s="21">
        <f t="shared" si="27"/>
        <v>29600</v>
      </c>
      <c r="H207" s="22">
        <f t="shared" si="22"/>
        <v>84000</v>
      </c>
      <c r="I207" s="22">
        <f t="shared" si="22"/>
        <v>71400</v>
      </c>
      <c r="J207" s="22">
        <f t="shared" si="22"/>
        <v>71400</v>
      </c>
      <c r="K207" s="22">
        <f t="shared" si="22"/>
        <v>84000</v>
      </c>
      <c r="L207" s="22">
        <f t="shared" si="22"/>
        <v>310800</v>
      </c>
      <c r="M207" s="20">
        <f t="shared" si="28"/>
        <v>310800</v>
      </c>
    </row>
    <row r="208" spans="2:13" x14ac:dyDescent="0.25">
      <c r="B208" s="20">
        <v>201</v>
      </c>
      <c r="C208" s="21">
        <f t="shared" si="23"/>
        <v>8040</v>
      </c>
      <c r="D208" s="21">
        <f t="shared" si="24"/>
        <v>6834</v>
      </c>
      <c r="E208" s="21">
        <f t="shared" si="25"/>
        <v>6834</v>
      </c>
      <c r="F208" s="21">
        <f t="shared" si="26"/>
        <v>8040</v>
      </c>
      <c r="G208" s="21">
        <f t="shared" si="27"/>
        <v>29748</v>
      </c>
      <c r="H208" s="22">
        <f t="shared" si="22"/>
        <v>84420</v>
      </c>
      <c r="I208" s="22">
        <f t="shared" si="22"/>
        <v>71757</v>
      </c>
      <c r="J208" s="22">
        <f t="shared" si="22"/>
        <v>71757</v>
      </c>
      <c r="K208" s="22">
        <f t="shared" si="22"/>
        <v>84420</v>
      </c>
      <c r="L208" s="22">
        <f t="shared" si="22"/>
        <v>312354</v>
      </c>
      <c r="M208" s="20">
        <f t="shared" si="28"/>
        <v>312354</v>
      </c>
    </row>
    <row r="209" spans="2:13" x14ac:dyDescent="0.25">
      <c r="B209" s="20">
        <v>202</v>
      </c>
      <c r="C209" s="21">
        <f t="shared" si="23"/>
        <v>8080</v>
      </c>
      <c r="D209" s="21">
        <f t="shared" si="24"/>
        <v>6868</v>
      </c>
      <c r="E209" s="21">
        <f t="shared" si="25"/>
        <v>6868</v>
      </c>
      <c r="F209" s="21">
        <f t="shared" si="26"/>
        <v>8080</v>
      </c>
      <c r="G209" s="21">
        <f t="shared" si="27"/>
        <v>29896</v>
      </c>
      <c r="H209" s="22">
        <f t="shared" si="22"/>
        <v>84840</v>
      </c>
      <c r="I209" s="22">
        <f t="shared" si="22"/>
        <v>72114</v>
      </c>
      <c r="J209" s="22">
        <f t="shared" si="22"/>
        <v>72114</v>
      </c>
      <c r="K209" s="22">
        <f t="shared" si="22"/>
        <v>84840</v>
      </c>
      <c r="L209" s="22">
        <f t="shared" si="22"/>
        <v>313908</v>
      </c>
      <c r="M209" s="20">
        <f t="shared" si="28"/>
        <v>313908</v>
      </c>
    </row>
    <row r="210" spans="2:13" x14ac:dyDescent="0.25">
      <c r="B210" s="20">
        <v>203</v>
      </c>
      <c r="C210" s="21">
        <f t="shared" si="23"/>
        <v>8120</v>
      </c>
      <c r="D210" s="21">
        <f t="shared" si="24"/>
        <v>6902</v>
      </c>
      <c r="E210" s="21">
        <f t="shared" si="25"/>
        <v>6902</v>
      </c>
      <c r="F210" s="21">
        <f t="shared" si="26"/>
        <v>8120</v>
      </c>
      <c r="G210" s="21">
        <f t="shared" si="27"/>
        <v>30044</v>
      </c>
      <c r="H210" s="22">
        <f t="shared" si="22"/>
        <v>85260</v>
      </c>
      <c r="I210" s="22">
        <f t="shared" si="22"/>
        <v>72471</v>
      </c>
      <c r="J210" s="22">
        <f t="shared" si="22"/>
        <v>72471</v>
      </c>
      <c r="K210" s="22">
        <f t="shared" si="22"/>
        <v>85260</v>
      </c>
      <c r="L210" s="22">
        <f t="shared" si="22"/>
        <v>315462</v>
      </c>
      <c r="M210" s="20">
        <f t="shared" si="28"/>
        <v>315462</v>
      </c>
    </row>
    <row r="211" spans="2:13" x14ac:dyDescent="0.25">
      <c r="B211" s="20">
        <v>204</v>
      </c>
      <c r="C211" s="21">
        <f t="shared" si="23"/>
        <v>8160</v>
      </c>
      <c r="D211" s="21">
        <f t="shared" si="24"/>
        <v>6936</v>
      </c>
      <c r="E211" s="21">
        <f t="shared" si="25"/>
        <v>6936</v>
      </c>
      <c r="F211" s="21">
        <f t="shared" si="26"/>
        <v>8160</v>
      </c>
      <c r="G211" s="21">
        <f t="shared" si="27"/>
        <v>30192</v>
      </c>
      <c r="H211" s="22">
        <f t="shared" si="22"/>
        <v>85680</v>
      </c>
      <c r="I211" s="22">
        <f t="shared" si="22"/>
        <v>72828</v>
      </c>
      <c r="J211" s="22">
        <f t="shared" si="22"/>
        <v>72828</v>
      </c>
      <c r="K211" s="22">
        <f t="shared" si="22"/>
        <v>85680</v>
      </c>
      <c r="L211" s="22">
        <f t="shared" si="22"/>
        <v>317016</v>
      </c>
      <c r="M211" s="20">
        <f t="shared" si="28"/>
        <v>317016</v>
      </c>
    </row>
    <row r="212" spans="2:13" x14ac:dyDescent="0.25">
      <c r="B212" s="20">
        <v>205</v>
      </c>
      <c r="C212" s="21">
        <f t="shared" si="23"/>
        <v>8200</v>
      </c>
      <c r="D212" s="21">
        <f t="shared" si="24"/>
        <v>6970</v>
      </c>
      <c r="E212" s="21">
        <f t="shared" si="25"/>
        <v>6970</v>
      </c>
      <c r="F212" s="21">
        <f t="shared" si="26"/>
        <v>8200</v>
      </c>
      <c r="G212" s="21">
        <f t="shared" si="27"/>
        <v>30340</v>
      </c>
      <c r="H212" s="22">
        <f t="shared" si="22"/>
        <v>86100</v>
      </c>
      <c r="I212" s="22">
        <f t="shared" si="22"/>
        <v>73185</v>
      </c>
      <c r="J212" s="22">
        <f t="shared" si="22"/>
        <v>73185</v>
      </c>
      <c r="K212" s="22">
        <f t="shared" si="22"/>
        <v>86100</v>
      </c>
      <c r="L212" s="22">
        <f t="shared" si="22"/>
        <v>318570</v>
      </c>
      <c r="M212" s="20">
        <f t="shared" si="28"/>
        <v>318570</v>
      </c>
    </row>
    <row r="213" spans="2:13" x14ac:dyDescent="0.25">
      <c r="B213" s="20">
        <v>206</v>
      </c>
      <c r="C213" s="21">
        <f t="shared" si="23"/>
        <v>8240</v>
      </c>
      <c r="D213" s="21">
        <f t="shared" si="24"/>
        <v>7004</v>
      </c>
      <c r="E213" s="21">
        <f t="shared" si="25"/>
        <v>7004</v>
      </c>
      <c r="F213" s="21">
        <f t="shared" si="26"/>
        <v>8240</v>
      </c>
      <c r="G213" s="21">
        <f t="shared" si="27"/>
        <v>30488</v>
      </c>
      <c r="H213" s="22">
        <f t="shared" si="22"/>
        <v>86520</v>
      </c>
      <c r="I213" s="22">
        <f t="shared" si="22"/>
        <v>73542</v>
      </c>
      <c r="J213" s="22">
        <f t="shared" si="22"/>
        <v>73542</v>
      </c>
      <c r="K213" s="22">
        <f t="shared" si="22"/>
        <v>86520</v>
      </c>
      <c r="L213" s="22">
        <f t="shared" si="22"/>
        <v>320124</v>
      </c>
      <c r="M213" s="20">
        <f t="shared" si="28"/>
        <v>320124</v>
      </c>
    </row>
    <row r="214" spans="2:13" x14ac:dyDescent="0.25">
      <c r="B214" s="20">
        <v>207</v>
      </c>
      <c r="C214" s="21">
        <f t="shared" si="23"/>
        <v>8280</v>
      </c>
      <c r="D214" s="21">
        <f t="shared" si="24"/>
        <v>7038</v>
      </c>
      <c r="E214" s="21">
        <f t="shared" si="25"/>
        <v>7038</v>
      </c>
      <c r="F214" s="21">
        <f t="shared" si="26"/>
        <v>8280</v>
      </c>
      <c r="G214" s="21">
        <f t="shared" si="27"/>
        <v>30636</v>
      </c>
      <c r="H214" s="22">
        <f t="shared" si="22"/>
        <v>86940</v>
      </c>
      <c r="I214" s="22">
        <f t="shared" si="22"/>
        <v>73899</v>
      </c>
      <c r="J214" s="22">
        <f t="shared" si="22"/>
        <v>73899</v>
      </c>
      <c r="K214" s="22">
        <f t="shared" si="22"/>
        <v>86940</v>
      </c>
      <c r="L214" s="22">
        <f t="shared" si="22"/>
        <v>321678</v>
      </c>
      <c r="M214" s="20">
        <f t="shared" si="28"/>
        <v>321678</v>
      </c>
    </row>
    <row r="215" spans="2:13" x14ac:dyDescent="0.25">
      <c r="B215" s="20">
        <v>208</v>
      </c>
      <c r="C215" s="21">
        <f t="shared" si="23"/>
        <v>8320</v>
      </c>
      <c r="D215" s="21">
        <f t="shared" si="24"/>
        <v>7072</v>
      </c>
      <c r="E215" s="21">
        <f t="shared" si="25"/>
        <v>7072</v>
      </c>
      <c r="F215" s="21">
        <f t="shared" si="26"/>
        <v>8320</v>
      </c>
      <c r="G215" s="21">
        <f t="shared" si="27"/>
        <v>30784</v>
      </c>
      <c r="H215" s="22">
        <f t="shared" si="22"/>
        <v>87360</v>
      </c>
      <c r="I215" s="22">
        <f t="shared" si="22"/>
        <v>74256</v>
      </c>
      <c r="J215" s="22">
        <f t="shared" si="22"/>
        <v>74256</v>
      </c>
      <c r="K215" s="22">
        <f t="shared" si="22"/>
        <v>87360</v>
      </c>
      <c r="L215" s="22">
        <f t="shared" si="22"/>
        <v>323232</v>
      </c>
      <c r="M215" s="20">
        <f t="shared" si="28"/>
        <v>323232</v>
      </c>
    </row>
    <row r="216" spans="2:13" x14ac:dyDescent="0.25">
      <c r="B216" s="20">
        <v>209</v>
      </c>
      <c r="C216" s="21">
        <f t="shared" si="23"/>
        <v>8360</v>
      </c>
      <c r="D216" s="21">
        <f t="shared" si="24"/>
        <v>7106</v>
      </c>
      <c r="E216" s="21">
        <f t="shared" si="25"/>
        <v>7106</v>
      </c>
      <c r="F216" s="21">
        <f t="shared" si="26"/>
        <v>8360</v>
      </c>
      <c r="G216" s="21">
        <f t="shared" si="27"/>
        <v>30932</v>
      </c>
      <c r="H216" s="22">
        <f t="shared" si="22"/>
        <v>87780</v>
      </c>
      <c r="I216" s="22">
        <f t="shared" si="22"/>
        <v>74613</v>
      </c>
      <c r="J216" s="22">
        <f t="shared" si="22"/>
        <v>74613</v>
      </c>
      <c r="K216" s="22">
        <f t="shared" si="22"/>
        <v>87780</v>
      </c>
      <c r="L216" s="22">
        <f t="shared" si="22"/>
        <v>324786</v>
      </c>
      <c r="M216" s="20">
        <f t="shared" si="28"/>
        <v>324786</v>
      </c>
    </row>
    <row r="217" spans="2:13" x14ac:dyDescent="0.25">
      <c r="B217" s="20">
        <v>210</v>
      </c>
      <c r="C217" s="21">
        <f t="shared" si="23"/>
        <v>8400</v>
      </c>
      <c r="D217" s="21">
        <f t="shared" si="24"/>
        <v>7140</v>
      </c>
      <c r="E217" s="21">
        <f t="shared" si="25"/>
        <v>7140</v>
      </c>
      <c r="F217" s="21">
        <f t="shared" si="26"/>
        <v>8400</v>
      </c>
      <c r="G217" s="21">
        <f t="shared" si="27"/>
        <v>31080</v>
      </c>
      <c r="H217" s="22">
        <f t="shared" si="22"/>
        <v>88200</v>
      </c>
      <c r="I217" s="22">
        <f t="shared" si="22"/>
        <v>74970</v>
      </c>
      <c r="J217" s="22">
        <f t="shared" si="22"/>
        <v>74970</v>
      </c>
      <c r="K217" s="22">
        <f t="shared" si="22"/>
        <v>88200</v>
      </c>
      <c r="L217" s="22">
        <f t="shared" si="22"/>
        <v>326340</v>
      </c>
      <c r="M217" s="20">
        <f t="shared" si="28"/>
        <v>326340</v>
      </c>
    </row>
    <row r="218" spans="2:13" x14ac:dyDescent="0.25">
      <c r="B218" s="20">
        <v>211</v>
      </c>
      <c r="C218" s="21">
        <f t="shared" si="23"/>
        <v>8440</v>
      </c>
      <c r="D218" s="21">
        <f t="shared" si="24"/>
        <v>7174</v>
      </c>
      <c r="E218" s="21">
        <f t="shared" si="25"/>
        <v>7174</v>
      </c>
      <c r="F218" s="21">
        <f t="shared" si="26"/>
        <v>8440</v>
      </c>
      <c r="G218" s="21">
        <f t="shared" si="27"/>
        <v>31228</v>
      </c>
      <c r="H218" s="22">
        <f t="shared" si="22"/>
        <v>88620</v>
      </c>
      <c r="I218" s="22">
        <f t="shared" si="22"/>
        <v>75327</v>
      </c>
      <c r="J218" s="22">
        <f t="shared" si="22"/>
        <v>75327</v>
      </c>
      <c r="K218" s="22">
        <f t="shared" si="22"/>
        <v>88620</v>
      </c>
      <c r="L218" s="22">
        <f t="shared" si="22"/>
        <v>327894</v>
      </c>
      <c r="M218" s="20">
        <f t="shared" si="28"/>
        <v>327894</v>
      </c>
    </row>
    <row r="219" spans="2:13" x14ac:dyDescent="0.25">
      <c r="B219" s="20">
        <v>212</v>
      </c>
      <c r="C219" s="21">
        <f t="shared" si="23"/>
        <v>8480</v>
      </c>
      <c r="D219" s="21">
        <f t="shared" si="24"/>
        <v>7208</v>
      </c>
      <c r="E219" s="21">
        <f t="shared" si="25"/>
        <v>7208</v>
      </c>
      <c r="F219" s="21">
        <f t="shared" si="26"/>
        <v>8480</v>
      </c>
      <c r="G219" s="21">
        <f t="shared" si="27"/>
        <v>31376</v>
      </c>
      <c r="H219" s="22">
        <f t="shared" si="22"/>
        <v>89040</v>
      </c>
      <c r="I219" s="22">
        <f t="shared" si="22"/>
        <v>75684</v>
      </c>
      <c r="J219" s="22">
        <f t="shared" si="22"/>
        <v>75684</v>
      </c>
      <c r="K219" s="22">
        <f t="shared" si="22"/>
        <v>89040</v>
      </c>
      <c r="L219" s="22">
        <f t="shared" si="22"/>
        <v>329448</v>
      </c>
      <c r="M219" s="20">
        <f t="shared" si="28"/>
        <v>329448</v>
      </c>
    </row>
    <row r="220" spans="2:13" x14ac:dyDescent="0.25">
      <c r="B220" s="20">
        <v>213</v>
      </c>
      <c r="C220" s="21">
        <f t="shared" si="23"/>
        <v>8520</v>
      </c>
      <c r="D220" s="21">
        <f t="shared" si="24"/>
        <v>7242</v>
      </c>
      <c r="E220" s="21">
        <f t="shared" si="25"/>
        <v>7242</v>
      </c>
      <c r="F220" s="21">
        <f t="shared" si="26"/>
        <v>8520</v>
      </c>
      <c r="G220" s="21">
        <f t="shared" si="27"/>
        <v>31524</v>
      </c>
      <c r="H220" s="22">
        <f t="shared" si="22"/>
        <v>89460</v>
      </c>
      <c r="I220" s="22">
        <f t="shared" si="22"/>
        <v>76041</v>
      </c>
      <c r="J220" s="22">
        <f t="shared" si="22"/>
        <v>76041</v>
      </c>
      <c r="K220" s="22">
        <f t="shared" si="22"/>
        <v>89460</v>
      </c>
      <c r="L220" s="22">
        <f t="shared" si="22"/>
        <v>331002</v>
      </c>
      <c r="M220" s="20">
        <f t="shared" si="28"/>
        <v>331002</v>
      </c>
    </row>
    <row r="221" spans="2:13" x14ac:dyDescent="0.25">
      <c r="B221" s="20">
        <v>214</v>
      </c>
      <c r="C221" s="21">
        <f t="shared" si="23"/>
        <v>8560</v>
      </c>
      <c r="D221" s="21">
        <f t="shared" si="24"/>
        <v>7276</v>
      </c>
      <c r="E221" s="21">
        <f t="shared" si="25"/>
        <v>7276</v>
      </c>
      <c r="F221" s="21">
        <f t="shared" si="26"/>
        <v>8560</v>
      </c>
      <c r="G221" s="21">
        <f t="shared" si="27"/>
        <v>31672</v>
      </c>
      <c r="H221" s="22">
        <f t="shared" si="22"/>
        <v>89880</v>
      </c>
      <c r="I221" s="22">
        <f t="shared" si="22"/>
        <v>76398</v>
      </c>
      <c r="J221" s="22">
        <f t="shared" si="22"/>
        <v>76398</v>
      </c>
      <c r="K221" s="22">
        <f t="shared" si="22"/>
        <v>89880</v>
      </c>
      <c r="L221" s="22">
        <f t="shared" si="22"/>
        <v>332556</v>
      </c>
      <c r="M221" s="20">
        <f t="shared" si="28"/>
        <v>332556</v>
      </c>
    </row>
    <row r="222" spans="2:13" x14ac:dyDescent="0.25">
      <c r="B222" s="20">
        <v>215</v>
      </c>
      <c r="C222" s="21">
        <f t="shared" si="23"/>
        <v>8600</v>
      </c>
      <c r="D222" s="21">
        <f t="shared" si="24"/>
        <v>7310</v>
      </c>
      <c r="E222" s="21">
        <f t="shared" si="25"/>
        <v>7310</v>
      </c>
      <c r="F222" s="21">
        <f t="shared" si="26"/>
        <v>8600</v>
      </c>
      <c r="G222" s="21">
        <f t="shared" si="27"/>
        <v>31820</v>
      </c>
      <c r="H222" s="22">
        <f t="shared" si="22"/>
        <v>90300</v>
      </c>
      <c r="I222" s="22">
        <f t="shared" si="22"/>
        <v>76755</v>
      </c>
      <c r="J222" s="22">
        <f t="shared" si="22"/>
        <v>76755</v>
      </c>
      <c r="K222" s="22">
        <f t="shared" si="22"/>
        <v>90300</v>
      </c>
      <c r="L222" s="22">
        <f t="shared" si="22"/>
        <v>334110</v>
      </c>
      <c r="M222" s="20">
        <f t="shared" si="28"/>
        <v>334110</v>
      </c>
    </row>
    <row r="223" spans="2:13" x14ac:dyDescent="0.25">
      <c r="B223" s="20">
        <v>216</v>
      </c>
      <c r="C223" s="21">
        <f t="shared" si="23"/>
        <v>8640</v>
      </c>
      <c r="D223" s="21">
        <f t="shared" si="24"/>
        <v>7344</v>
      </c>
      <c r="E223" s="21">
        <f t="shared" si="25"/>
        <v>7344</v>
      </c>
      <c r="F223" s="21">
        <f t="shared" si="26"/>
        <v>8640</v>
      </c>
      <c r="G223" s="21">
        <f t="shared" si="27"/>
        <v>31968</v>
      </c>
      <c r="H223" s="22">
        <f t="shared" si="22"/>
        <v>90720</v>
      </c>
      <c r="I223" s="22">
        <f t="shared" si="22"/>
        <v>77112</v>
      </c>
      <c r="J223" s="22">
        <f t="shared" si="22"/>
        <v>77112</v>
      </c>
      <c r="K223" s="22">
        <f t="shared" si="22"/>
        <v>90720</v>
      </c>
      <c r="L223" s="22">
        <f t="shared" si="22"/>
        <v>335664</v>
      </c>
      <c r="M223" s="20">
        <f t="shared" si="28"/>
        <v>335664</v>
      </c>
    </row>
    <row r="224" spans="2:13" x14ac:dyDescent="0.25">
      <c r="B224" s="20">
        <v>217</v>
      </c>
      <c r="C224" s="21">
        <f t="shared" si="23"/>
        <v>8680</v>
      </c>
      <c r="D224" s="21">
        <f t="shared" si="24"/>
        <v>7378</v>
      </c>
      <c r="E224" s="21">
        <f t="shared" si="25"/>
        <v>7378</v>
      </c>
      <c r="F224" s="21">
        <f t="shared" si="26"/>
        <v>8680</v>
      </c>
      <c r="G224" s="21">
        <f t="shared" si="27"/>
        <v>32116</v>
      </c>
      <c r="H224" s="22">
        <f t="shared" si="22"/>
        <v>91140</v>
      </c>
      <c r="I224" s="22">
        <f t="shared" si="22"/>
        <v>77469</v>
      </c>
      <c r="J224" s="22">
        <f t="shared" si="22"/>
        <v>77469</v>
      </c>
      <c r="K224" s="22">
        <f t="shared" si="22"/>
        <v>91140</v>
      </c>
      <c r="L224" s="22">
        <f t="shared" si="22"/>
        <v>337218</v>
      </c>
      <c r="M224" s="20">
        <f t="shared" si="28"/>
        <v>337218</v>
      </c>
    </row>
    <row r="225" spans="2:13" x14ac:dyDescent="0.25">
      <c r="B225" s="20">
        <v>218</v>
      </c>
      <c r="C225" s="21">
        <f t="shared" si="23"/>
        <v>8720</v>
      </c>
      <c r="D225" s="21">
        <f t="shared" si="24"/>
        <v>7412</v>
      </c>
      <c r="E225" s="21">
        <f t="shared" si="25"/>
        <v>7412</v>
      </c>
      <c r="F225" s="21">
        <f t="shared" si="26"/>
        <v>8720</v>
      </c>
      <c r="G225" s="21">
        <f t="shared" si="27"/>
        <v>32264</v>
      </c>
      <c r="H225" s="22">
        <f t="shared" ref="H225:L275" si="29">C225*10.5</f>
        <v>91560</v>
      </c>
      <c r="I225" s="22">
        <f t="shared" si="29"/>
        <v>77826</v>
      </c>
      <c r="J225" s="22">
        <f t="shared" si="29"/>
        <v>77826</v>
      </c>
      <c r="K225" s="22">
        <f t="shared" si="29"/>
        <v>91560</v>
      </c>
      <c r="L225" s="22">
        <f t="shared" si="29"/>
        <v>338772</v>
      </c>
      <c r="M225" s="20">
        <f t="shared" si="28"/>
        <v>338772</v>
      </c>
    </row>
    <row r="226" spans="2:13" x14ac:dyDescent="0.25">
      <c r="B226" s="20">
        <v>219</v>
      </c>
      <c r="C226" s="21">
        <f t="shared" si="23"/>
        <v>8760</v>
      </c>
      <c r="D226" s="21">
        <f t="shared" si="24"/>
        <v>7446</v>
      </c>
      <c r="E226" s="21">
        <f t="shared" si="25"/>
        <v>7446</v>
      </c>
      <c r="F226" s="21">
        <f t="shared" si="26"/>
        <v>8760</v>
      </c>
      <c r="G226" s="21">
        <f t="shared" si="27"/>
        <v>32412</v>
      </c>
      <c r="H226" s="22">
        <f t="shared" si="29"/>
        <v>91980</v>
      </c>
      <c r="I226" s="22">
        <f t="shared" si="29"/>
        <v>78183</v>
      </c>
      <c r="J226" s="22">
        <f t="shared" si="29"/>
        <v>78183</v>
      </c>
      <c r="K226" s="22">
        <f t="shared" si="29"/>
        <v>91980</v>
      </c>
      <c r="L226" s="22">
        <f t="shared" si="29"/>
        <v>340326</v>
      </c>
      <c r="M226" s="20">
        <f t="shared" si="28"/>
        <v>340326</v>
      </c>
    </row>
    <row r="227" spans="2:13" x14ac:dyDescent="0.25">
      <c r="B227" s="20">
        <v>220</v>
      </c>
      <c r="C227" s="21">
        <f t="shared" si="23"/>
        <v>8800</v>
      </c>
      <c r="D227" s="21">
        <f t="shared" si="24"/>
        <v>7480</v>
      </c>
      <c r="E227" s="21">
        <f t="shared" si="25"/>
        <v>7480</v>
      </c>
      <c r="F227" s="21">
        <f t="shared" si="26"/>
        <v>8800</v>
      </c>
      <c r="G227" s="21">
        <f t="shared" si="27"/>
        <v>32560</v>
      </c>
      <c r="H227" s="22">
        <f t="shared" si="29"/>
        <v>92400</v>
      </c>
      <c r="I227" s="22">
        <f t="shared" si="29"/>
        <v>78540</v>
      </c>
      <c r="J227" s="22">
        <f t="shared" si="29"/>
        <v>78540</v>
      </c>
      <c r="K227" s="22">
        <f t="shared" si="29"/>
        <v>92400</v>
      </c>
      <c r="L227" s="22">
        <f t="shared" si="29"/>
        <v>341880</v>
      </c>
      <c r="M227" s="20">
        <f t="shared" si="28"/>
        <v>341880</v>
      </c>
    </row>
    <row r="228" spans="2:13" x14ac:dyDescent="0.25">
      <c r="B228" s="20">
        <v>221</v>
      </c>
      <c r="C228" s="21">
        <f t="shared" si="23"/>
        <v>8840</v>
      </c>
      <c r="D228" s="21">
        <f t="shared" si="24"/>
        <v>7514</v>
      </c>
      <c r="E228" s="21">
        <f t="shared" si="25"/>
        <v>7514</v>
      </c>
      <c r="F228" s="21">
        <f t="shared" si="26"/>
        <v>8840</v>
      </c>
      <c r="G228" s="21">
        <f t="shared" si="27"/>
        <v>32708</v>
      </c>
      <c r="H228" s="22">
        <f t="shared" si="29"/>
        <v>92820</v>
      </c>
      <c r="I228" s="22">
        <f t="shared" si="29"/>
        <v>78897</v>
      </c>
      <c r="J228" s="22">
        <f t="shared" si="29"/>
        <v>78897</v>
      </c>
      <c r="K228" s="22">
        <f t="shared" si="29"/>
        <v>92820</v>
      </c>
      <c r="L228" s="22">
        <f t="shared" si="29"/>
        <v>343434</v>
      </c>
      <c r="M228" s="20">
        <f t="shared" si="28"/>
        <v>343434</v>
      </c>
    </row>
    <row r="229" spans="2:13" x14ac:dyDescent="0.25">
      <c r="B229" s="20">
        <v>222</v>
      </c>
      <c r="C229" s="21">
        <f t="shared" si="23"/>
        <v>8880</v>
      </c>
      <c r="D229" s="21">
        <f t="shared" si="24"/>
        <v>7548</v>
      </c>
      <c r="E229" s="21">
        <f t="shared" si="25"/>
        <v>7548</v>
      </c>
      <c r="F229" s="21">
        <f t="shared" si="26"/>
        <v>8880</v>
      </c>
      <c r="G229" s="21">
        <f t="shared" si="27"/>
        <v>32856</v>
      </c>
      <c r="H229" s="22">
        <f t="shared" si="29"/>
        <v>93240</v>
      </c>
      <c r="I229" s="22">
        <f t="shared" si="29"/>
        <v>79254</v>
      </c>
      <c r="J229" s="22">
        <f t="shared" si="29"/>
        <v>79254</v>
      </c>
      <c r="K229" s="22">
        <f t="shared" si="29"/>
        <v>93240</v>
      </c>
      <c r="L229" s="22">
        <f t="shared" si="29"/>
        <v>344988</v>
      </c>
      <c r="M229" s="20">
        <f t="shared" si="28"/>
        <v>344988</v>
      </c>
    </row>
    <row r="230" spans="2:13" x14ac:dyDescent="0.25">
      <c r="B230" s="20">
        <v>223</v>
      </c>
      <c r="C230" s="21">
        <f t="shared" si="23"/>
        <v>8920</v>
      </c>
      <c r="D230" s="21">
        <f t="shared" si="24"/>
        <v>7582</v>
      </c>
      <c r="E230" s="21">
        <f t="shared" si="25"/>
        <v>7582</v>
      </c>
      <c r="F230" s="21">
        <f t="shared" si="26"/>
        <v>8920</v>
      </c>
      <c r="G230" s="21">
        <f t="shared" si="27"/>
        <v>33004</v>
      </c>
      <c r="H230" s="22">
        <f t="shared" si="29"/>
        <v>93660</v>
      </c>
      <c r="I230" s="22">
        <f t="shared" si="29"/>
        <v>79611</v>
      </c>
      <c r="J230" s="22">
        <f t="shared" si="29"/>
        <v>79611</v>
      </c>
      <c r="K230" s="22">
        <f t="shared" si="29"/>
        <v>93660</v>
      </c>
      <c r="L230" s="22">
        <f t="shared" si="29"/>
        <v>346542</v>
      </c>
      <c r="M230" s="20">
        <f t="shared" si="28"/>
        <v>346542</v>
      </c>
    </row>
    <row r="231" spans="2:13" x14ac:dyDescent="0.25">
      <c r="B231" s="20">
        <v>224</v>
      </c>
      <c r="C231" s="21">
        <f t="shared" si="23"/>
        <v>8960</v>
      </c>
      <c r="D231" s="21">
        <f t="shared" si="24"/>
        <v>7616</v>
      </c>
      <c r="E231" s="21">
        <f t="shared" si="25"/>
        <v>7616</v>
      </c>
      <c r="F231" s="21">
        <f t="shared" si="26"/>
        <v>8960</v>
      </c>
      <c r="G231" s="21">
        <f t="shared" si="27"/>
        <v>33152</v>
      </c>
      <c r="H231" s="22">
        <f t="shared" si="29"/>
        <v>94080</v>
      </c>
      <c r="I231" s="22">
        <f t="shared" si="29"/>
        <v>79968</v>
      </c>
      <c r="J231" s="22">
        <f t="shared" si="29"/>
        <v>79968</v>
      </c>
      <c r="K231" s="22">
        <f t="shared" si="29"/>
        <v>94080</v>
      </c>
      <c r="L231" s="22">
        <f t="shared" si="29"/>
        <v>348096</v>
      </c>
      <c r="M231" s="20">
        <f t="shared" si="28"/>
        <v>348096</v>
      </c>
    </row>
    <row r="232" spans="2:13" x14ac:dyDescent="0.25">
      <c r="B232" s="20">
        <v>225</v>
      </c>
      <c r="C232" s="21">
        <f t="shared" si="23"/>
        <v>9000</v>
      </c>
      <c r="D232" s="21">
        <f t="shared" si="24"/>
        <v>7650</v>
      </c>
      <c r="E232" s="21">
        <f t="shared" si="25"/>
        <v>7650</v>
      </c>
      <c r="F232" s="21">
        <f t="shared" si="26"/>
        <v>9000</v>
      </c>
      <c r="G232" s="21">
        <f t="shared" si="27"/>
        <v>33300</v>
      </c>
      <c r="H232" s="22">
        <f t="shared" si="29"/>
        <v>94500</v>
      </c>
      <c r="I232" s="22">
        <f t="shared" si="29"/>
        <v>80325</v>
      </c>
      <c r="J232" s="22">
        <f t="shared" si="29"/>
        <v>80325</v>
      </c>
      <c r="K232" s="22">
        <f t="shared" si="29"/>
        <v>94500</v>
      </c>
      <c r="L232" s="22">
        <f t="shared" si="29"/>
        <v>349650</v>
      </c>
      <c r="M232" s="20">
        <f t="shared" si="28"/>
        <v>349650</v>
      </c>
    </row>
    <row r="233" spans="2:13" x14ac:dyDescent="0.25">
      <c r="B233" s="20">
        <v>226</v>
      </c>
      <c r="C233" s="21">
        <f t="shared" si="23"/>
        <v>9040</v>
      </c>
      <c r="D233" s="21">
        <f t="shared" si="24"/>
        <v>7684</v>
      </c>
      <c r="E233" s="21">
        <f t="shared" si="25"/>
        <v>7684</v>
      </c>
      <c r="F233" s="21">
        <f t="shared" si="26"/>
        <v>9040</v>
      </c>
      <c r="G233" s="21">
        <f t="shared" si="27"/>
        <v>33448</v>
      </c>
      <c r="H233" s="22">
        <f t="shared" si="29"/>
        <v>94920</v>
      </c>
      <c r="I233" s="22">
        <f t="shared" si="29"/>
        <v>80682</v>
      </c>
      <c r="J233" s="22">
        <f t="shared" si="29"/>
        <v>80682</v>
      </c>
      <c r="K233" s="22">
        <f t="shared" si="29"/>
        <v>94920</v>
      </c>
      <c r="L233" s="22">
        <f t="shared" si="29"/>
        <v>351204</v>
      </c>
      <c r="M233" s="20">
        <f t="shared" si="28"/>
        <v>351204</v>
      </c>
    </row>
    <row r="234" spans="2:13" x14ac:dyDescent="0.25">
      <c r="B234" s="20">
        <v>227</v>
      </c>
      <c r="C234" s="21">
        <f t="shared" si="23"/>
        <v>9080</v>
      </c>
      <c r="D234" s="21">
        <f t="shared" si="24"/>
        <v>7718</v>
      </c>
      <c r="E234" s="21">
        <f t="shared" si="25"/>
        <v>7718</v>
      </c>
      <c r="F234" s="21">
        <f t="shared" si="26"/>
        <v>9080</v>
      </c>
      <c r="G234" s="21">
        <f t="shared" si="27"/>
        <v>33596</v>
      </c>
      <c r="H234" s="22">
        <f t="shared" si="29"/>
        <v>95340</v>
      </c>
      <c r="I234" s="22">
        <f t="shared" si="29"/>
        <v>81039</v>
      </c>
      <c r="J234" s="22">
        <f t="shared" si="29"/>
        <v>81039</v>
      </c>
      <c r="K234" s="22">
        <f t="shared" si="29"/>
        <v>95340</v>
      </c>
      <c r="L234" s="22">
        <f t="shared" si="29"/>
        <v>352758</v>
      </c>
      <c r="M234" s="20">
        <f t="shared" si="28"/>
        <v>352758</v>
      </c>
    </row>
    <row r="235" spans="2:13" x14ac:dyDescent="0.25">
      <c r="B235" s="20">
        <v>228</v>
      </c>
      <c r="C235" s="21">
        <f t="shared" si="23"/>
        <v>9120</v>
      </c>
      <c r="D235" s="21">
        <f t="shared" si="24"/>
        <v>7752</v>
      </c>
      <c r="E235" s="21">
        <f t="shared" si="25"/>
        <v>7752</v>
      </c>
      <c r="F235" s="21">
        <f t="shared" si="26"/>
        <v>9120</v>
      </c>
      <c r="G235" s="21">
        <f t="shared" si="27"/>
        <v>33744</v>
      </c>
      <c r="H235" s="22">
        <f t="shared" si="29"/>
        <v>95760</v>
      </c>
      <c r="I235" s="22">
        <f t="shared" si="29"/>
        <v>81396</v>
      </c>
      <c r="J235" s="22">
        <f t="shared" si="29"/>
        <v>81396</v>
      </c>
      <c r="K235" s="22">
        <f t="shared" si="29"/>
        <v>95760</v>
      </c>
      <c r="L235" s="22">
        <f t="shared" si="29"/>
        <v>354312</v>
      </c>
      <c r="M235" s="20">
        <f t="shared" si="28"/>
        <v>354312</v>
      </c>
    </row>
    <row r="236" spans="2:13" x14ac:dyDescent="0.25">
      <c r="B236" s="20">
        <v>229</v>
      </c>
      <c r="C236" s="21">
        <f t="shared" si="23"/>
        <v>9160</v>
      </c>
      <c r="D236" s="21">
        <f t="shared" si="24"/>
        <v>7786</v>
      </c>
      <c r="E236" s="21">
        <f t="shared" si="25"/>
        <v>7786</v>
      </c>
      <c r="F236" s="21">
        <f t="shared" si="26"/>
        <v>9160</v>
      </c>
      <c r="G236" s="21">
        <f t="shared" si="27"/>
        <v>33892</v>
      </c>
      <c r="H236" s="22">
        <f t="shared" si="29"/>
        <v>96180</v>
      </c>
      <c r="I236" s="22">
        <f t="shared" si="29"/>
        <v>81753</v>
      </c>
      <c r="J236" s="22">
        <f t="shared" si="29"/>
        <v>81753</v>
      </c>
      <c r="K236" s="22">
        <f t="shared" si="29"/>
        <v>96180</v>
      </c>
      <c r="L236" s="22">
        <f t="shared" si="29"/>
        <v>355866</v>
      </c>
      <c r="M236" s="20">
        <f t="shared" si="28"/>
        <v>355866</v>
      </c>
    </row>
    <row r="237" spans="2:13" x14ac:dyDescent="0.25">
      <c r="B237" s="20">
        <v>230</v>
      </c>
      <c r="C237" s="21">
        <f t="shared" si="23"/>
        <v>9200</v>
      </c>
      <c r="D237" s="21">
        <f t="shared" si="24"/>
        <v>7820</v>
      </c>
      <c r="E237" s="21">
        <f t="shared" si="25"/>
        <v>7820</v>
      </c>
      <c r="F237" s="21">
        <f t="shared" si="26"/>
        <v>9200</v>
      </c>
      <c r="G237" s="21">
        <f t="shared" si="27"/>
        <v>34040</v>
      </c>
      <c r="H237" s="22">
        <f t="shared" si="29"/>
        <v>96600</v>
      </c>
      <c r="I237" s="22">
        <f t="shared" si="29"/>
        <v>82110</v>
      </c>
      <c r="J237" s="22">
        <f t="shared" si="29"/>
        <v>82110</v>
      </c>
      <c r="K237" s="22">
        <f t="shared" si="29"/>
        <v>96600</v>
      </c>
      <c r="L237" s="22">
        <f t="shared" si="29"/>
        <v>357420</v>
      </c>
      <c r="M237" s="20">
        <f t="shared" si="28"/>
        <v>357420</v>
      </c>
    </row>
    <row r="238" spans="2:13" x14ac:dyDescent="0.25">
      <c r="B238" s="20">
        <v>231</v>
      </c>
      <c r="C238" s="21">
        <f t="shared" si="23"/>
        <v>9240</v>
      </c>
      <c r="D238" s="21">
        <f t="shared" si="24"/>
        <v>7854</v>
      </c>
      <c r="E238" s="21">
        <f t="shared" si="25"/>
        <v>7854</v>
      </c>
      <c r="F238" s="21">
        <f t="shared" si="26"/>
        <v>9240</v>
      </c>
      <c r="G238" s="21">
        <f t="shared" si="27"/>
        <v>34188</v>
      </c>
      <c r="H238" s="22">
        <f t="shared" si="29"/>
        <v>97020</v>
      </c>
      <c r="I238" s="22">
        <f t="shared" si="29"/>
        <v>82467</v>
      </c>
      <c r="J238" s="22">
        <f t="shared" si="29"/>
        <v>82467</v>
      </c>
      <c r="K238" s="22">
        <f t="shared" si="29"/>
        <v>97020</v>
      </c>
      <c r="L238" s="22">
        <f t="shared" si="29"/>
        <v>358974</v>
      </c>
      <c r="M238" s="20">
        <f t="shared" si="28"/>
        <v>358974</v>
      </c>
    </row>
    <row r="239" spans="2:13" x14ac:dyDescent="0.25">
      <c r="B239" s="20">
        <v>232</v>
      </c>
      <c r="C239" s="21">
        <f t="shared" si="23"/>
        <v>9280</v>
      </c>
      <c r="D239" s="21">
        <f t="shared" si="24"/>
        <v>7888</v>
      </c>
      <c r="E239" s="21">
        <f t="shared" si="25"/>
        <v>7888</v>
      </c>
      <c r="F239" s="21">
        <f t="shared" si="26"/>
        <v>9280</v>
      </c>
      <c r="G239" s="21">
        <f t="shared" si="27"/>
        <v>34336</v>
      </c>
      <c r="H239" s="22">
        <f t="shared" si="29"/>
        <v>97440</v>
      </c>
      <c r="I239" s="22">
        <f t="shared" si="29"/>
        <v>82824</v>
      </c>
      <c r="J239" s="22">
        <f t="shared" si="29"/>
        <v>82824</v>
      </c>
      <c r="K239" s="22">
        <f t="shared" si="29"/>
        <v>97440</v>
      </c>
      <c r="L239" s="22">
        <f t="shared" si="29"/>
        <v>360528</v>
      </c>
      <c r="M239" s="20">
        <f t="shared" si="28"/>
        <v>360528</v>
      </c>
    </row>
    <row r="240" spans="2:13" x14ac:dyDescent="0.25">
      <c r="B240" s="20">
        <v>233</v>
      </c>
      <c r="C240" s="21">
        <f t="shared" si="23"/>
        <v>9320</v>
      </c>
      <c r="D240" s="21">
        <f t="shared" si="24"/>
        <v>7922</v>
      </c>
      <c r="E240" s="21">
        <f t="shared" si="25"/>
        <v>7922</v>
      </c>
      <c r="F240" s="21">
        <f t="shared" si="26"/>
        <v>9320</v>
      </c>
      <c r="G240" s="21">
        <f t="shared" si="27"/>
        <v>34484</v>
      </c>
      <c r="H240" s="22">
        <f t="shared" si="29"/>
        <v>97860</v>
      </c>
      <c r="I240" s="22">
        <f t="shared" si="29"/>
        <v>83181</v>
      </c>
      <c r="J240" s="22">
        <f t="shared" si="29"/>
        <v>83181</v>
      </c>
      <c r="K240" s="22">
        <f t="shared" si="29"/>
        <v>97860</v>
      </c>
      <c r="L240" s="22">
        <f t="shared" si="29"/>
        <v>362082</v>
      </c>
      <c r="M240" s="20">
        <f t="shared" si="28"/>
        <v>362082</v>
      </c>
    </row>
    <row r="241" spans="2:13" x14ac:dyDescent="0.25">
      <c r="B241" s="20">
        <v>234</v>
      </c>
      <c r="C241" s="21">
        <f t="shared" si="23"/>
        <v>9360</v>
      </c>
      <c r="D241" s="21">
        <f t="shared" si="24"/>
        <v>7956</v>
      </c>
      <c r="E241" s="21">
        <f t="shared" si="25"/>
        <v>7956</v>
      </c>
      <c r="F241" s="21">
        <f t="shared" si="26"/>
        <v>9360</v>
      </c>
      <c r="G241" s="21">
        <f t="shared" si="27"/>
        <v>34632</v>
      </c>
      <c r="H241" s="22">
        <f t="shared" si="29"/>
        <v>98280</v>
      </c>
      <c r="I241" s="22">
        <f t="shared" si="29"/>
        <v>83538</v>
      </c>
      <c r="J241" s="22">
        <f t="shared" si="29"/>
        <v>83538</v>
      </c>
      <c r="K241" s="22">
        <f t="shared" si="29"/>
        <v>98280</v>
      </c>
      <c r="L241" s="22">
        <f t="shared" si="29"/>
        <v>363636</v>
      </c>
      <c r="M241" s="20">
        <f t="shared" si="28"/>
        <v>363636</v>
      </c>
    </row>
    <row r="242" spans="2:13" x14ac:dyDescent="0.25">
      <c r="B242" s="20">
        <v>235</v>
      </c>
      <c r="C242" s="21">
        <f t="shared" si="23"/>
        <v>9400</v>
      </c>
      <c r="D242" s="21">
        <f t="shared" si="24"/>
        <v>7990</v>
      </c>
      <c r="E242" s="21">
        <f t="shared" si="25"/>
        <v>7990</v>
      </c>
      <c r="F242" s="21">
        <f t="shared" si="26"/>
        <v>9400</v>
      </c>
      <c r="G242" s="21">
        <f t="shared" si="27"/>
        <v>34780</v>
      </c>
      <c r="H242" s="22">
        <f t="shared" si="29"/>
        <v>98700</v>
      </c>
      <c r="I242" s="22">
        <f t="shared" si="29"/>
        <v>83895</v>
      </c>
      <c r="J242" s="22">
        <f t="shared" si="29"/>
        <v>83895</v>
      </c>
      <c r="K242" s="22">
        <f t="shared" si="29"/>
        <v>98700</v>
      </c>
      <c r="L242" s="22">
        <f t="shared" si="29"/>
        <v>365190</v>
      </c>
      <c r="M242" s="20">
        <f t="shared" si="28"/>
        <v>365190</v>
      </c>
    </row>
    <row r="243" spans="2:13" x14ac:dyDescent="0.25">
      <c r="B243" s="20">
        <v>236</v>
      </c>
      <c r="C243" s="21">
        <f t="shared" si="23"/>
        <v>9440</v>
      </c>
      <c r="D243" s="21">
        <f t="shared" si="24"/>
        <v>8024</v>
      </c>
      <c r="E243" s="21">
        <f t="shared" si="25"/>
        <v>8024</v>
      </c>
      <c r="F243" s="21">
        <f t="shared" si="26"/>
        <v>9440</v>
      </c>
      <c r="G243" s="21">
        <f t="shared" si="27"/>
        <v>34928</v>
      </c>
      <c r="H243" s="22">
        <f t="shared" si="29"/>
        <v>99120</v>
      </c>
      <c r="I243" s="22">
        <f t="shared" si="29"/>
        <v>84252</v>
      </c>
      <c r="J243" s="22">
        <f t="shared" si="29"/>
        <v>84252</v>
      </c>
      <c r="K243" s="22">
        <f t="shared" si="29"/>
        <v>99120</v>
      </c>
      <c r="L243" s="22">
        <f t="shared" si="29"/>
        <v>366744</v>
      </c>
      <c r="M243" s="20">
        <f t="shared" si="28"/>
        <v>366744</v>
      </c>
    </row>
    <row r="244" spans="2:13" x14ac:dyDescent="0.25">
      <c r="B244" s="20">
        <v>237</v>
      </c>
      <c r="C244" s="21">
        <f t="shared" si="23"/>
        <v>9480</v>
      </c>
      <c r="D244" s="21">
        <f t="shared" si="24"/>
        <v>8058</v>
      </c>
      <c r="E244" s="21">
        <f t="shared" si="25"/>
        <v>8058</v>
      </c>
      <c r="F244" s="21">
        <f t="shared" si="26"/>
        <v>9480</v>
      </c>
      <c r="G244" s="21">
        <f t="shared" si="27"/>
        <v>35076</v>
      </c>
      <c r="H244" s="22">
        <f t="shared" si="29"/>
        <v>99540</v>
      </c>
      <c r="I244" s="22">
        <f t="shared" si="29"/>
        <v>84609</v>
      </c>
      <c r="J244" s="22">
        <f t="shared" si="29"/>
        <v>84609</v>
      </c>
      <c r="K244" s="22">
        <f t="shared" si="29"/>
        <v>99540</v>
      </c>
      <c r="L244" s="22">
        <f t="shared" si="29"/>
        <v>368298</v>
      </c>
      <c r="M244" s="20">
        <f t="shared" si="28"/>
        <v>368298</v>
      </c>
    </row>
    <row r="245" spans="2:13" x14ac:dyDescent="0.25">
      <c r="B245" s="20">
        <v>238</v>
      </c>
      <c r="C245" s="21">
        <f t="shared" si="23"/>
        <v>9520</v>
      </c>
      <c r="D245" s="21">
        <f t="shared" si="24"/>
        <v>8092</v>
      </c>
      <c r="E245" s="21">
        <f t="shared" si="25"/>
        <v>8092</v>
      </c>
      <c r="F245" s="21">
        <f t="shared" si="26"/>
        <v>9520</v>
      </c>
      <c r="G245" s="21">
        <f t="shared" si="27"/>
        <v>35224</v>
      </c>
      <c r="H245" s="22">
        <f t="shared" si="29"/>
        <v>99960</v>
      </c>
      <c r="I245" s="22">
        <f t="shared" si="29"/>
        <v>84966</v>
      </c>
      <c r="J245" s="22">
        <f t="shared" si="29"/>
        <v>84966</v>
      </c>
      <c r="K245" s="22">
        <f t="shared" si="29"/>
        <v>99960</v>
      </c>
      <c r="L245" s="22">
        <f t="shared" si="29"/>
        <v>369852</v>
      </c>
      <c r="M245" s="20">
        <f t="shared" si="28"/>
        <v>369852</v>
      </c>
    </row>
    <row r="246" spans="2:13" x14ac:dyDescent="0.25">
      <c r="B246" s="20">
        <v>239</v>
      </c>
      <c r="C246" s="21">
        <f t="shared" si="23"/>
        <v>9560</v>
      </c>
      <c r="D246" s="21">
        <f t="shared" si="24"/>
        <v>8126</v>
      </c>
      <c r="E246" s="21">
        <f t="shared" si="25"/>
        <v>8126</v>
      </c>
      <c r="F246" s="21">
        <f t="shared" si="26"/>
        <v>9560</v>
      </c>
      <c r="G246" s="21">
        <f t="shared" si="27"/>
        <v>35372</v>
      </c>
      <c r="H246" s="22">
        <f t="shared" si="29"/>
        <v>100380</v>
      </c>
      <c r="I246" s="22">
        <f t="shared" si="29"/>
        <v>85323</v>
      </c>
      <c r="J246" s="22">
        <f t="shared" si="29"/>
        <v>85323</v>
      </c>
      <c r="K246" s="22">
        <f t="shared" si="29"/>
        <v>100380</v>
      </c>
      <c r="L246" s="22">
        <f t="shared" si="29"/>
        <v>371406</v>
      </c>
      <c r="M246" s="20">
        <f t="shared" si="28"/>
        <v>371406</v>
      </c>
    </row>
    <row r="247" spans="2:13" x14ac:dyDescent="0.25">
      <c r="B247" s="20">
        <v>240</v>
      </c>
      <c r="C247" s="21">
        <f t="shared" si="23"/>
        <v>9600</v>
      </c>
      <c r="D247" s="21">
        <f t="shared" si="24"/>
        <v>8160</v>
      </c>
      <c r="E247" s="21">
        <f t="shared" si="25"/>
        <v>8160</v>
      </c>
      <c r="F247" s="21">
        <f t="shared" si="26"/>
        <v>9600</v>
      </c>
      <c r="G247" s="21">
        <f t="shared" si="27"/>
        <v>35520</v>
      </c>
      <c r="H247" s="22">
        <f t="shared" si="29"/>
        <v>100800</v>
      </c>
      <c r="I247" s="22">
        <f t="shared" si="29"/>
        <v>85680</v>
      </c>
      <c r="J247" s="22">
        <f t="shared" si="29"/>
        <v>85680</v>
      </c>
      <c r="K247" s="22">
        <f t="shared" si="29"/>
        <v>100800</v>
      </c>
      <c r="L247" s="22">
        <f t="shared" si="29"/>
        <v>372960</v>
      </c>
      <c r="M247" s="20">
        <f t="shared" si="28"/>
        <v>372960</v>
      </c>
    </row>
    <row r="248" spans="2:13" x14ac:dyDescent="0.25">
      <c r="B248" s="20">
        <v>241</v>
      </c>
      <c r="C248" s="21">
        <f t="shared" si="23"/>
        <v>9640</v>
      </c>
      <c r="D248" s="21">
        <f t="shared" si="24"/>
        <v>8194</v>
      </c>
      <c r="E248" s="21">
        <f t="shared" si="25"/>
        <v>8194</v>
      </c>
      <c r="F248" s="21">
        <f t="shared" si="26"/>
        <v>9640</v>
      </c>
      <c r="G248" s="21">
        <f t="shared" si="27"/>
        <v>35668</v>
      </c>
      <c r="H248" s="22">
        <f t="shared" si="29"/>
        <v>101220</v>
      </c>
      <c r="I248" s="22">
        <f t="shared" si="29"/>
        <v>86037</v>
      </c>
      <c r="J248" s="22">
        <f t="shared" si="29"/>
        <v>86037</v>
      </c>
      <c r="K248" s="22">
        <f t="shared" si="29"/>
        <v>101220</v>
      </c>
      <c r="L248" s="22">
        <f t="shared" si="29"/>
        <v>374514</v>
      </c>
      <c r="M248" s="20">
        <f t="shared" si="28"/>
        <v>374514</v>
      </c>
    </row>
    <row r="249" spans="2:13" x14ac:dyDescent="0.25">
      <c r="B249" s="20">
        <v>242</v>
      </c>
      <c r="C249" s="21">
        <f t="shared" si="23"/>
        <v>9680</v>
      </c>
      <c r="D249" s="21">
        <f t="shared" si="24"/>
        <v>8228</v>
      </c>
      <c r="E249" s="21">
        <f t="shared" si="25"/>
        <v>8228</v>
      </c>
      <c r="F249" s="21">
        <f t="shared" si="26"/>
        <v>9680</v>
      </c>
      <c r="G249" s="21">
        <f t="shared" si="27"/>
        <v>35816</v>
      </c>
      <c r="H249" s="22">
        <f t="shared" si="29"/>
        <v>101640</v>
      </c>
      <c r="I249" s="22">
        <f t="shared" si="29"/>
        <v>86394</v>
      </c>
      <c r="J249" s="22">
        <f t="shared" si="29"/>
        <v>86394</v>
      </c>
      <c r="K249" s="22">
        <f t="shared" si="29"/>
        <v>101640</v>
      </c>
      <c r="L249" s="22">
        <f t="shared" si="29"/>
        <v>376068</v>
      </c>
      <c r="M249" s="20">
        <f t="shared" si="28"/>
        <v>376068</v>
      </c>
    </row>
    <row r="250" spans="2:13" x14ac:dyDescent="0.25">
      <c r="B250" s="20">
        <v>243</v>
      </c>
      <c r="C250" s="21">
        <f t="shared" si="23"/>
        <v>9720</v>
      </c>
      <c r="D250" s="21">
        <f t="shared" si="24"/>
        <v>8262</v>
      </c>
      <c r="E250" s="21">
        <f t="shared" si="25"/>
        <v>8262</v>
      </c>
      <c r="F250" s="21">
        <f t="shared" si="26"/>
        <v>9720</v>
      </c>
      <c r="G250" s="21">
        <f t="shared" si="27"/>
        <v>35964</v>
      </c>
      <c r="H250" s="22">
        <f t="shared" si="29"/>
        <v>102060</v>
      </c>
      <c r="I250" s="22">
        <f t="shared" si="29"/>
        <v>86751</v>
      </c>
      <c r="J250" s="22">
        <f t="shared" si="29"/>
        <v>86751</v>
      </c>
      <c r="K250" s="22">
        <f t="shared" si="29"/>
        <v>102060</v>
      </c>
      <c r="L250" s="22">
        <f t="shared" si="29"/>
        <v>377622</v>
      </c>
      <c r="M250" s="20">
        <f t="shared" si="28"/>
        <v>377622</v>
      </c>
    </row>
    <row r="251" spans="2:13" x14ac:dyDescent="0.25">
      <c r="B251" s="20">
        <v>244</v>
      </c>
      <c r="C251" s="21">
        <f t="shared" si="23"/>
        <v>9760</v>
      </c>
      <c r="D251" s="21">
        <f t="shared" si="24"/>
        <v>8296</v>
      </c>
      <c r="E251" s="21">
        <f t="shared" si="25"/>
        <v>8296</v>
      </c>
      <c r="F251" s="21">
        <f t="shared" si="26"/>
        <v>9760</v>
      </c>
      <c r="G251" s="21">
        <f t="shared" si="27"/>
        <v>36112</v>
      </c>
      <c r="H251" s="22">
        <f t="shared" si="29"/>
        <v>102480</v>
      </c>
      <c r="I251" s="22">
        <f t="shared" si="29"/>
        <v>87108</v>
      </c>
      <c r="J251" s="22">
        <f t="shared" si="29"/>
        <v>87108</v>
      </c>
      <c r="K251" s="22">
        <f t="shared" si="29"/>
        <v>102480</v>
      </c>
      <c r="L251" s="22">
        <f t="shared" si="29"/>
        <v>379176</v>
      </c>
      <c r="M251" s="20">
        <f t="shared" si="28"/>
        <v>379176</v>
      </c>
    </row>
    <row r="252" spans="2:13" x14ac:dyDescent="0.25">
      <c r="B252" s="20">
        <v>245</v>
      </c>
      <c r="C252" s="21">
        <f t="shared" si="23"/>
        <v>9800</v>
      </c>
      <c r="D252" s="21">
        <f t="shared" si="24"/>
        <v>8330</v>
      </c>
      <c r="E252" s="21">
        <f t="shared" si="25"/>
        <v>8330</v>
      </c>
      <c r="F252" s="21">
        <f t="shared" si="26"/>
        <v>9800</v>
      </c>
      <c r="G252" s="21">
        <f t="shared" si="27"/>
        <v>36260</v>
      </c>
      <c r="H252" s="22">
        <f t="shared" si="29"/>
        <v>102900</v>
      </c>
      <c r="I252" s="22">
        <f t="shared" si="29"/>
        <v>87465</v>
      </c>
      <c r="J252" s="22">
        <f t="shared" si="29"/>
        <v>87465</v>
      </c>
      <c r="K252" s="22">
        <f t="shared" si="29"/>
        <v>102900</v>
      </c>
      <c r="L252" s="22">
        <f t="shared" si="29"/>
        <v>380730</v>
      </c>
      <c r="M252" s="20">
        <f t="shared" si="28"/>
        <v>380730</v>
      </c>
    </row>
    <row r="253" spans="2:13" x14ac:dyDescent="0.25">
      <c r="B253" s="20">
        <v>246</v>
      </c>
      <c r="C253" s="21">
        <f t="shared" si="23"/>
        <v>9840</v>
      </c>
      <c r="D253" s="21">
        <f t="shared" si="24"/>
        <v>8364</v>
      </c>
      <c r="E253" s="21">
        <f t="shared" si="25"/>
        <v>8364</v>
      </c>
      <c r="F253" s="21">
        <f t="shared" si="26"/>
        <v>9840</v>
      </c>
      <c r="G253" s="21">
        <f t="shared" si="27"/>
        <v>36408</v>
      </c>
      <c r="H253" s="22">
        <f t="shared" si="29"/>
        <v>103320</v>
      </c>
      <c r="I253" s="22">
        <f t="shared" si="29"/>
        <v>87822</v>
      </c>
      <c r="J253" s="22">
        <f t="shared" si="29"/>
        <v>87822</v>
      </c>
      <c r="K253" s="22">
        <f t="shared" si="29"/>
        <v>103320</v>
      </c>
      <c r="L253" s="22">
        <f t="shared" si="29"/>
        <v>382284</v>
      </c>
      <c r="M253" s="20">
        <f t="shared" si="28"/>
        <v>382284</v>
      </c>
    </row>
    <row r="254" spans="2:13" x14ac:dyDescent="0.25">
      <c r="B254" s="20">
        <v>247</v>
      </c>
      <c r="C254" s="21">
        <f t="shared" si="23"/>
        <v>9880</v>
      </c>
      <c r="D254" s="21">
        <f t="shared" si="24"/>
        <v>8398</v>
      </c>
      <c r="E254" s="21">
        <f t="shared" si="25"/>
        <v>8398</v>
      </c>
      <c r="F254" s="21">
        <f t="shared" si="26"/>
        <v>9880</v>
      </c>
      <c r="G254" s="21">
        <f t="shared" si="27"/>
        <v>36556</v>
      </c>
      <c r="H254" s="22">
        <f t="shared" si="29"/>
        <v>103740</v>
      </c>
      <c r="I254" s="22">
        <f t="shared" si="29"/>
        <v>88179</v>
      </c>
      <c r="J254" s="22">
        <f t="shared" si="29"/>
        <v>88179</v>
      </c>
      <c r="K254" s="22">
        <f t="shared" si="29"/>
        <v>103740</v>
      </c>
      <c r="L254" s="22">
        <f t="shared" si="29"/>
        <v>383838</v>
      </c>
      <c r="M254" s="20">
        <f t="shared" si="28"/>
        <v>383838</v>
      </c>
    </row>
    <row r="255" spans="2:13" x14ac:dyDescent="0.25">
      <c r="B255" s="20">
        <v>248</v>
      </c>
      <c r="C255" s="21">
        <f t="shared" si="23"/>
        <v>9920</v>
      </c>
      <c r="D255" s="21">
        <f t="shared" si="24"/>
        <v>8432</v>
      </c>
      <c r="E255" s="21">
        <f t="shared" si="25"/>
        <v>8432</v>
      </c>
      <c r="F255" s="21">
        <f t="shared" si="26"/>
        <v>9920</v>
      </c>
      <c r="G255" s="21">
        <f t="shared" si="27"/>
        <v>36704</v>
      </c>
      <c r="H255" s="22">
        <f t="shared" si="29"/>
        <v>104160</v>
      </c>
      <c r="I255" s="22">
        <f t="shared" si="29"/>
        <v>88536</v>
      </c>
      <c r="J255" s="22">
        <f t="shared" si="29"/>
        <v>88536</v>
      </c>
      <c r="K255" s="22">
        <f t="shared" si="29"/>
        <v>104160</v>
      </c>
      <c r="L255" s="22">
        <f t="shared" si="29"/>
        <v>385392</v>
      </c>
      <c r="M255" s="20">
        <f t="shared" si="28"/>
        <v>385392</v>
      </c>
    </row>
    <row r="256" spans="2:13" x14ac:dyDescent="0.25">
      <c r="B256" s="20">
        <v>249</v>
      </c>
      <c r="C256" s="21">
        <f t="shared" si="23"/>
        <v>9960</v>
      </c>
      <c r="D256" s="21">
        <f t="shared" si="24"/>
        <v>8466</v>
      </c>
      <c r="E256" s="21">
        <f t="shared" si="25"/>
        <v>8466</v>
      </c>
      <c r="F256" s="21">
        <f t="shared" si="26"/>
        <v>9960</v>
      </c>
      <c r="G256" s="21">
        <f t="shared" si="27"/>
        <v>36852</v>
      </c>
      <c r="H256" s="22">
        <f t="shared" si="29"/>
        <v>104580</v>
      </c>
      <c r="I256" s="22">
        <f t="shared" si="29"/>
        <v>88893</v>
      </c>
      <c r="J256" s="22">
        <f t="shared" si="29"/>
        <v>88893</v>
      </c>
      <c r="K256" s="22">
        <f t="shared" si="29"/>
        <v>104580</v>
      </c>
      <c r="L256" s="22">
        <f t="shared" si="29"/>
        <v>386946</v>
      </c>
      <c r="M256" s="20">
        <f t="shared" si="28"/>
        <v>386946</v>
      </c>
    </row>
    <row r="257" spans="2:13" x14ac:dyDescent="0.25">
      <c r="B257" s="20">
        <v>250</v>
      </c>
      <c r="C257" s="21">
        <f t="shared" si="23"/>
        <v>10000</v>
      </c>
      <c r="D257" s="21">
        <f t="shared" si="24"/>
        <v>8500</v>
      </c>
      <c r="E257" s="21">
        <f t="shared" si="25"/>
        <v>8500</v>
      </c>
      <c r="F257" s="21">
        <f t="shared" si="26"/>
        <v>10000</v>
      </c>
      <c r="G257" s="21">
        <f t="shared" si="27"/>
        <v>37000</v>
      </c>
      <c r="H257" s="22">
        <f t="shared" si="29"/>
        <v>105000</v>
      </c>
      <c r="I257" s="22">
        <f t="shared" si="29"/>
        <v>89250</v>
      </c>
      <c r="J257" s="22">
        <f t="shared" si="29"/>
        <v>89250</v>
      </c>
      <c r="K257" s="22">
        <f t="shared" si="29"/>
        <v>105000</v>
      </c>
      <c r="L257" s="22">
        <f t="shared" si="29"/>
        <v>388500</v>
      </c>
      <c r="M257" s="20">
        <f t="shared" si="28"/>
        <v>388500</v>
      </c>
    </row>
    <row r="258" spans="2:13" x14ac:dyDescent="0.25">
      <c r="B258" s="20">
        <v>251</v>
      </c>
      <c r="C258" s="21">
        <f t="shared" si="23"/>
        <v>10040</v>
      </c>
      <c r="D258" s="21">
        <f t="shared" si="24"/>
        <v>8534</v>
      </c>
      <c r="E258" s="21">
        <f t="shared" si="25"/>
        <v>8534</v>
      </c>
      <c r="F258" s="21">
        <f t="shared" si="26"/>
        <v>10040</v>
      </c>
      <c r="G258" s="21">
        <f t="shared" si="27"/>
        <v>37148</v>
      </c>
      <c r="H258" s="22">
        <f t="shared" si="29"/>
        <v>105420</v>
      </c>
      <c r="I258" s="22">
        <f t="shared" si="29"/>
        <v>89607</v>
      </c>
      <c r="J258" s="22">
        <f t="shared" si="29"/>
        <v>89607</v>
      </c>
      <c r="K258" s="22">
        <f t="shared" si="29"/>
        <v>105420</v>
      </c>
      <c r="L258" s="22">
        <f t="shared" si="29"/>
        <v>390054</v>
      </c>
      <c r="M258" s="20">
        <f t="shared" si="28"/>
        <v>390054</v>
      </c>
    </row>
    <row r="259" spans="2:13" x14ac:dyDescent="0.25">
      <c r="B259" s="20">
        <v>252</v>
      </c>
      <c r="C259" s="21">
        <f t="shared" si="23"/>
        <v>10080</v>
      </c>
      <c r="D259" s="21">
        <f t="shared" si="24"/>
        <v>8568</v>
      </c>
      <c r="E259" s="21">
        <f t="shared" si="25"/>
        <v>8568</v>
      </c>
      <c r="F259" s="21">
        <f t="shared" si="26"/>
        <v>10080</v>
      </c>
      <c r="G259" s="21">
        <f t="shared" si="27"/>
        <v>37296</v>
      </c>
      <c r="H259" s="22">
        <f t="shared" si="29"/>
        <v>105840</v>
      </c>
      <c r="I259" s="22">
        <f t="shared" si="29"/>
        <v>89964</v>
      </c>
      <c r="J259" s="22">
        <f t="shared" si="29"/>
        <v>89964</v>
      </c>
      <c r="K259" s="22">
        <f t="shared" si="29"/>
        <v>105840</v>
      </c>
      <c r="L259" s="22">
        <f t="shared" si="29"/>
        <v>391608</v>
      </c>
      <c r="M259" s="20">
        <f t="shared" si="28"/>
        <v>391608</v>
      </c>
    </row>
    <row r="260" spans="2:13" x14ac:dyDescent="0.25">
      <c r="B260" s="20">
        <v>253</v>
      </c>
      <c r="C260" s="21">
        <f t="shared" si="23"/>
        <v>10120</v>
      </c>
      <c r="D260" s="21">
        <f t="shared" si="24"/>
        <v>8602</v>
      </c>
      <c r="E260" s="21">
        <f t="shared" si="25"/>
        <v>8602</v>
      </c>
      <c r="F260" s="21">
        <f t="shared" si="26"/>
        <v>10120</v>
      </c>
      <c r="G260" s="21">
        <f t="shared" si="27"/>
        <v>37444</v>
      </c>
      <c r="H260" s="22">
        <f t="shared" si="29"/>
        <v>106260</v>
      </c>
      <c r="I260" s="22">
        <f t="shared" si="29"/>
        <v>90321</v>
      </c>
      <c r="J260" s="22">
        <f t="shared" si="29"/>
        <v>90321</v>
      </c>
      <c r="K260" s="22">
        <f t="shared" si="29"/>
        <v>106260</v>
      </c>
      <c r="L260" s="22">
        <f t="shared" si="29"/>
        <v>393162</v>
      </c>
      <c r="M260" s="20">
        <f t="shared" si="28"/>
        <v>393162</v>
      </c>
    </row>
    <row r="261" spans="2:13" x14ac:dyDescent="0.25">
      <c r="B261" s="20">
        <v>254</v>
      </c>
      <c r="C261" s="21">
        <f t="shared" si="23"/>
        <v>10160</v>
      </c>
      <c r="D261" s="21">
        <f t="shared" si="24"/>
        <v>8636</v>
      </c>
      <c r="E261" s="21">
        <f t="shared" si="25"/>
        <v>8636</v>
      </c>
      <c r="F261" s="21">
        <f t="shared" si="26"/>
        <v>10160</v>
      </c>
      <c r="G261" s="21">
        <f t="shared" si="27"/>
        <v>37592</v>
      </c>
      <c r="H261" s="22">
        <f t="shared" si="29"/>
        <v>106680</v>
      </c>
      <c r="I261" s="22">
        <f t="shared" si="29"/>
        <v>90678</v>
      </c>
      <c r="J261" s="22">
        <f t="shared" si="29"/>
        <v>90678</v>
      </c>
      <c r="K261" s="22">
        <f t="shared" si="29"/>
        <v>106680</v>
      </c>
      <c r="L261" s="22">
        <f t="shared" si="29"/>
        <v>394716</v>
      </c>
      <c r="M261" s="20">
        <f t="shared" si="28"/>
        <v>394716</v>
      </c>
    </row>
    <row r="262" spans="2:13" x14ac:dyDescent="0.25">
      <c r="B262" s="20">
        <v>255</v>
      </c>
      <c r="C262" s="21">
        <f t="shared" si="23"/>
        <v>10200</v>
      </c>
      <c r="D262" s="21">
        <f t="shared" si="24"/>
        <v>8670</v>
      </c>
      <c r="E262" s="21">
        <f t="shared" si="25"/>
        <v>8670</v>
      </c>
      <c r="F262" s="21">
        <f t="shared" si="26"/>
        <v>10200</v>
      </c>
      <c r="G262" s="21">
        <f t="shared" si="27"/>
        <v>37740</v>
      </c>
      <c r="H262" s="22">
        <f t="shared" si="29"/>
        <v>107100</v>
      </c>
      <c r="I262" s="22">
        <f t="shared" si="29"/>
        <v>91035</v>
      </c>
      <c r="J262" s="22">
        <f t="shared" si="29"/>
        <v>91035</v>
      </c>
      <c r="K262" s="22">
        <f t="shared" si="29"/>
        <v>107100</v>
      </c>
      <c r="L262" s="22">
        <f t="shared" si="29"/>
        <v>396270</v>
      </c>
      <c r="M262" s="20">
        <f t="shared" si="28"/>
        <v>396270</v>
      </c>
    </row>
    <row r="263" spans="2:13" x14ac:dyDescent="0.25">
      <c r="B263" s="20">
        <v>256</v>
      </c>
      <c r="C263" s="21">
        <f t="shared" si="23"/>
        <v>10240</v>
      </c>
      <c r="D263" s="21">
        <f t="shared" si="24"/>
        <v>8704</v>
      </c>
      <c r="E263" s="21">
        <f t="shared" si="25"/>
        <v>8704</v>
      </c>
      <c r="F263" s="21">
        <f t="shared" si="26"/>
        <v>10240</v>
      </c>
      <c r="G263" s="21">
        <f t="shared" si="27"/>
        <v>37888</v>
      </c>
      <c r="H263" s="22">
        <f t="shared" si="29"/>
        <v>107520</v>
      </c>
      <c r="I263" s="22">
        <f t="shared" si="29"/>
        <v>91392</v>
      </c>
      <c r="J263" s="22">
        <f t="shared" si="29"/>
        <v>91392</v>
      </c>
      <c r="K263" s="22">
        <f t="shared" si="29"/>
        <v>107520</v>
      </c>
      <c r="L263" s="22">
        <f t="shared" si="29"/>
        <v>397824</v>
      </c>
      <c r="M263" s="20">
        <f t="shared" si="28"/>
        <v>397824</v>
      </c>
    </row>
    <row r="264" spans="2:13" x14ac:dyDescent="0.25">
      <c r="B264" s="20">
        <v>257</v>
      </c>
      <c r="C264" s="21">
        <f t="shared" si="23"/>
        <v>10280</v>
      </c>
      <c r="D264" s="21">
        <f t="shared" si="24"/>
        <v>8738</v>
      </c>
      <c r="E264" s="21">
        <f t="shared" si="25"/>
        <v>8738</v>
      </c>
      <c r="F264" s="21">
        <f t="shared" si="26"/>
        <v>10280</v>
      </c>
      <c r="G264" s="21">
        <f t="shared" si="27"/>
        <v>38036</v>
      </c>
      <c r="H264" s="22">
        <f t="shared" si="29"/>
        <v>107940</v>
      </c>
      <c r="I264" s="22">
        <f t="shared" si="29"/>
        <v>91749</v>
      </c>
      <c r="J264" s="22">
        <f t="shared" si="29"/>
        <v>91749</v>
      </c>
      <c r="K264" s="22">
        <f t="shared" si="29"/>
        <v>107940</v>
      </c>
      <c r="L264" s="22">
        <f t="shared" si="29"/>
        <v>399378</v>
      </c>
      <c r="M264" s="20">
        <f t="shared" si="28"/>
        <v>399378</v>
      </c>
    </row>
    <row r="265" spans="2:13" x14ac:dyDescent="0.25">
      <c r="B265" s="20">
        <v>258</v>
      </c>
      <c r="C265" s="21">
        <f t="shared" ref="C265:C307" si="30">$C$4*B265</f>
        <v>10320</v>
      </c>
      <c r="D265" s="21">
        <f t="shared" ref="D265:D307" si="31">$D$4*$B265</f>
        <v>8772</v>
      </c>
      <c r="E265" s="21">
        <f t="shared" ref="E265:E307" si="32">$E$4*$B265</f>
        <v>8772</v>
      </c>
      <c r="F265" s="21">
        <f t="shared" ref="F265:F307" si="33">$F$4*$B265</f>
        <v>10320</v>
      </c>
      <c r="G265" s="21">
        <f t="shared" ref="G265:G307" si="34">$G$4*$B265</f>
        <v>38184</v>
      </c>
      <c r="H265" s="22">
        <f t="shared" si="29"/>
        <v>108360</v>
      </c>
      <c r="I265" s="22">
        <f t="shared" si="29"/>
        <v>92106</v>
      </c>
      <c r="J265" s="22">
        <f t="shared" si="29"/>
        <v>92106</v>
      </c>
      <c r="K265" s="22">
        <f t="shared" si="29"/>
        <v>108360</v>
      </c>
      <c r="L265" s="22">
        <f t="shared" si="29"/>
        <v>400932</v>
      </c>
      <c r="M265" s="20">
        <f t="shared" ref="M265:M308" si="35">G265*10.5</f>
        <v>400932</v>
      </c>
    </row>
    <row r="266" spans="2:13" x14ac:dyDescent="0.25">
      <c r="B266" s="20">
        <v>259</v>
      </c>
      <c r="C266" s="21">
        <f t="shared" si="30"/>
        <v>10360</v>
      </c>
      <c r="D266" s="21">
        <f t="shared" si="31"/>
        <v>8806</v>
      </c>
      <c r="E266" s="21">
        <f t="shared" si="32"/>
        <v>8806</v>
      </c>
      <c r="F266" s="21">
        <f t="shared" si="33"/>
        <v>10360</v>
      </c>
      <c r="G266" s="21">
        <f t="shared" si="34"/>
        <v>38332</v>
      </c>
      <c r="H266" s="22">
        <f t="shared" si="29"/>
        <v>108780</v>
      </c>
      <c r="I266" s="22">
        <f t="shared" si="29"/>
        <v>92463</v>
      </c>
      <c r="J266" s="22">
        <f t="shared" si="29"/>
        <v>92463</v>
      </c>
      <c r="K266" s="22">
        <f t="shared" si="29"/>
        <v>108780</v>
      </c>
      <c r="L266" s="22">
        <f t="shared" si="29"/>
        <v>402486</v>
      </c>
      <c r="M266" s="20">
        <f t="shared" si="35"/>
        <v>402486</v>
      </c>
    </row>
    <row r="267" spans="2:13" x14ac:dyDescent="0.25">
      <c r="B267" s="20">
        <v>260</v>
      </c>
      <c r="C267" s="21">
        <f t="shared" si="30"/>
        <v>10400</v>
      </c>
      <c r="D267" s="21">
        <f t="shared" si="31"/>
        <v>8840</v>
      </c>
      <c r="E267" s="21">
        <f t="shared" si="32"/>
        <v>8840</v>
      </c>
      <c r="F267" s="21">
        <f t="shared" si="33"/>
        <v>10400</v>
      </c>
      <c r="G267" s="21">
        <f t="shared" si="34"/>
        <v>38480</v>
      </c>
      <c r="H267" s="22">
        <f t="shared" si="29"/>
        <v>109200</v>
      </c>
      <c r="I267" s="22">
        <f t="shared" si="29"/>
        <v>92820</v>
      </c>
      <c r="J267" s="22">
        <f t="shared" si="29"/>
        <v>92820</v>
      </c>
      <c r="K267" s="22">
        <f t="shared" si="29"/>
        <v>109200</v>
      </c>
      <c r="L267" s="22">
        <f t="shared" si="29"/>
        <v>404040</v>
      </c>
      <c r="M267" s="20">
        <f t="shared" si="35"/>
        <v>404040</v>
      </c>
    </row>
    <row r="268" spans="2:13" x14ac:dyDescent="0.25">
      <c r="B268" s="20">
        <v>261</v>
      </c>
      <c r="C268" s="21">
        <f t="shared" si="30"/>
        <v>10440</v>
      </c>
      <c r="D268" s="21">
        <f t="shared" si="31"/>
        <v>8874</v>
      </c>
      <c r="E268" s="21">
        <f t="shared" si="32"/>
        <v>8874</v>
      </c>
      <c r="F268" s="21">
        <f t="shared" si="33"/>
        <v>10440</v>
      </c>
      <c r="G268" s="21">
        <f t="shared" si="34"/>
        <v>38628</v>
      </c>
      <c r="H268" s="22">
        <f t="shared" si="29"/>
        <v>109620</v>
      </c>
      <c r="I268" s="22">
        <f t="shared" si="29"/>
        <v>93177</v>
      </c>
      <c r="J268" s="22">
        <f t="shared" si="29"/>
        <v>93177</v>
      </c>
      <c r="K268" s="22">
        <f t="shared" si="29"/>
        <v>109620</v>
      </c>
      <c r="L268" s="22">
        <f t="shared" si="29"/>
        <v>405594</v>
      </c>
      <c r="M268" s="20">
        <f t="shared" si="35"/>
        <v>405594</v>
      </c>
    </row>
    <row r="269" spans="2:13" x14ac:dyDescent="0.25">
      <c r="B269" s="20">
        <v>262</v>
      </c>
      <c r="C269" s="21">
        <f t="shared" si="30"/>
        <v>10480</v>
      </c>
      <c r="D269" s="21">
        <f t="shared" si="31"/>
        <v>8908</v>
      </c>
      <c r="E269" s="21">
        <f t="shared" si="32"/>
        <v>8908</v>
      </c>
      <c r="F269" s="21">
        <f t="shared" si="33"/>
        <v>10480</v>
      </c>
      <c r="G269" s="21">
        <f t="shared" si="34"/>
        <v>38776</v>
      </c>
      <c r="H269" s="22">
        <f t="shared" si="29"/>
        <v>110040</v>
      </c>
      <c r="I269" s="22">
        <f t="shared" si="29"/>
        <v>93534</v>
      </c>
      <c r="J269" s="22">
        <f t="shared" si="29"/>
        <v>93534</v>
      </c>
      <c r="K269" s="22">
        <f t="shared" si="29"/>
        <v>110040</v>
      </c>
      <c r="L269" s="22">
        <f t="shared" si="29"/>
        <v>407148</v>
      </c>
      <c r="M269" s="20">
        <f t="shared" si="35"/>
        <v>407148</v>
      </c>
    </row>
    <row r="270" spans="2:13" x14ac:dyDescent="0.25">
      <c r="B270" s="20">
        <v>263</v>
      </c>
      <c r="C270" s="21">
        <f t="shared" si="30"/>
        <v>10520</v>
      </c>
      <c r="D270" s="21">
        <f t="shared" si="31"/>
        <v>8942</v>
      </c>
      <c r="E270" s="21">
        <f t="shared" si="32"/>
        <v>8942</v>
      </c>
      <c r="F270" s="21">
        <f t="shared" si="33"/>
        <v>10520</v>
      </c>
      <c r="G270" s="21">
        <f t="shared" si="34"/>
        <v>38924</v>
      </c>
      <c r="H270" s="22">
        <f t="shared" si="29"/>
        <v>110460</v>
      </c>
      <c r="I270" s="22">
        <f t="shared" si="29"/>
        <v>93891</v>
      </c>
      <c r="J270" s="22">
        <f t="shared" si="29"/>
        <v>93891</v>
      </c>
      <c r="K270" s="22">
        <f t="shared" si="29"/>
        <v>110460</v>
      </c>
      <c r="L270" s="22">
        <f t="shared" si="29"/>
        <v>408702</v>
      </c>
      <c r="M270" s="20">
        <f t="shared" si="35"/>
        <v>408702</v>
      </c>
    </row>
    <row r="271" spans="2:13" x14ac:dyDescent="0.25">
      <c r="B271" s="20">
        <v>264</v>
      </c>
      <c r="C271" s="21">
        <f t="shared" si="30"/>
        <v>10560</v>
      </c>
      <c r="D271" s="21">
        <f t="shared" si="31"/>
        <v>8976</v>
      </c>
      <c r="E271" s="21">
        <f t="shared" si="32"/>
        <v>8976</v>
      </c>
      <c r="F271" s="21">
        <f t="shared" si="33"/>
        <v>10560</v>
      </c>
      <c r="G271" s="21">
        <f t="shared" si="34"/>
        <v>39072</v>
      </c>
      <c r="H271" s="22">
        <f t="shared" si="29"/>
        <v>110880</v>
      </c>
      <c r="I271" s="22">
        <f t="shared" si="29"/>
        <v>94248</v>
      </c>
      <c r="J271" s="22">
        <f t="shared" si="29"/>
        <v>94248</v>
      </c>
      <c r="K271" s="22">
        <f t="shared" si="29"/>
        <v>110880</v>
      </c>
      <c r="L271" s="22">
        <f t="shared" si="29"/>
        <v>410256</v>
      </c>
      <c r="M271" s="20">
        <f t="shared" si="35"/>
        <v>410256</v>
      </c>
    </row>
    <row r="272" spans="2:13" x14ac:dyDescent="0.25">
      <c r="B272" s="20">
        <v>265</v>
      </c>
      <c r="C272" s="21">
        <f t="shared" si="30"/>
        <v>10600</v>
      </c>
      <c r="D272" s="21">
        <f t="shared" si="31"/>
        <v>9010</v>
      </c>
      <c r="E272" s="21">
        <f t="shared" si="32"/>
        <v>9010</v>
      </c>
      <c r="F272" s="21">
        <f t="shared" si="33"/>
        <v>10600</v>
      </c>
      <c r="G272" s="21">
        <f t="shared" si="34"/>
        <v>39220</v>
      </c>
      <c r="H272" s="22">
        <f t="shared" si="29"/>
        <v>111300</v>
      </c>
      <c r="I272" s="22">
        <f t="shared" si="29"/>
        <v>94605</v>
      </c>
      <c r="J272" s="22">
        <f t="shared" si="29"/>
        <v>94605</v>
      </c>
      <c r="K272" s="22">
        <f t="shared" si="29"/>
        <v>111300</v>
      </c>
      <c r="L272" s="22">
        <f t="shared" si="29"/>
        <v>411810</v>
      </c>
      <c r="M272" s="20">
        <f t="shared" si="35"/>
        <v>411810</v>
      </c>
    </row>
    <row r="273" spans="2:13" x14ac:dyDescent="0.25">
      <c r="B273" s="20">
        <v>266</v>
      </c>
      <c r="C273" s="21">
        <f t="shared" si="30"/>
        <v>10640</v>
      </c>
      <c r="D273" s="21">
        <f t="shared" si="31"/>
        <v>9044</v>
      </c>
      <c r="E273" s="21">
        <f t="shared" si="32"/>
        <v>9044</v>
      </c>
      <c r="F273" s="21">
        <f t="shared" si="33"/>
        <v>10640</v>
      </c>
      <c r="G273" s="21">
        <f t="shared" si="34"/>
        <v>39368</v>
      </c>
      <c r="H273" s="22">
        <f t="shared" si="29"/>
        <v>111720</v>
      </c>
      <c r="I273" s="22">
        <f t="shared" si="29"/>
        <v>94962</v>
      </c>
      <c r="J273" s="22">
        <f t="shared" si="29"/>
        <v>94962</v>
      </c>
      <c r="K273" s="22">
        <f t="shared" si="29"/>
        <v>111720</v>
      </c>
      <c r="L273" s="22">
        <f t="shared" si="29"/>
        <v>413364</v>
      </c>
      <c r="M273" s="20">
        <f t="shared" si="35"/>
        <v>413364</v>
      </c>
    </row>
    <row r="274" spans="2:13" x14ac:dyDescent="0.25">
      <c r="B274" s="20">
        <v>267</v>
      </c>
      <c r="C274" s="21">
        <f t="shared" si="30"/>
        <v>10680</v>
      </c>
      <c r="D274" s="21">
        <f t="shared" si="31"/>
        <v>9078</v>
      </c>
      <c r="E274" s="21">
        <f t="shared" si="32"/>
        <v>9078</v>
      </c>
      <c r="F274" s="21">
        <f t="shared" si="33"/>
        <v>10680</v>
      </c>
      <c r="G274" s="21">
        <f t="shared" si="34"/>
        <v>39516</v>
      </c>
      <c r="H274" s="22">
        <f t="shared" si="29"/>
        <v>112140</v>
      </c>
      <c r="I274" s="22">
        <f t="shared" si="29"/>
        <v>95319</v>
      </c>
      <c r="J274" s="22">
        <f t="shared" si="29"/>
        <v>95319</v>
      </c>
      <c r="K274" s="22">
        <f t="shared" si="29"/>
        <v>112140</v>
      </c>
      <c r="L274" s="22">
        <f t="shared" si="29"/>
        <v>414918</v>
      </c>
      <c r="M274" s="20">
        <f t="shared" si="35"/>
        <v>414918</v>
      </c>
    </row>
    <row r="275" spans="2:13" x14ac:dyDescent="0.25">
      <c r="B275" s="20">
        <v>268</v>
      </c>
      <c r="C275" s="21">
        <f t="shared" si="30"/>
        <v>10720</v>
      </c>
      <c r="D275" s="21">
        <f t="shared" si="31"/>
        <v>9112</v>
      </c>
      <c r="E275" s="21">
        <f t="shared" si="32"/>
        <v>9112</v>
      </c>
      <c r="F275" s="21">
        <f t="shared" si="33"/>
        <v>10720</v>
      </c>
      <c r="G275" s="21">
        <f t="shared" si="34"/>
        <v>39664</v>
      </c>
      <c r="H275" s="22">
        <f t="shared" si="29"/>
        <v>112560</v>
      </c>
      <c r="I275" s="22">
        <f t="shared" si="29"/>
        <v>95676</v>
      </c>
      <c r="J275" s="22">
        <f t="shared" si="29"/>
        <v>95676</v>
      </c>
      <c r="K275" s="22">
        <f t="shared" si="29"/>
        <v>112560</v>
      </c>
      <c r="L275" s="22">
        <f t="shared" si="29"/>
        <v>416472</v>
      </c>
      <c r="M275" s="20">
        <f t="shared" si="35"/>
        <v>416472</v>
      </c>
    </row>
    <row r="276" spans="2:13" x14ac:dyDescent="0.25">
      <c r="B276" s="20">
        <v>269</v>
      </c>
      <c r="C276" s="21">
        <f t="shared" si="30"/>
        <v>10760</v>
      </c>
      <c r="D276" s="21">
        <f t="shared" si="31"/>
        <v>9146</v>
      </c>
      <c r="E276" s="21">
        <f t="shared" si="32"/>
        <v>9146</v>
      </c>
      <c r="F276" s="21">
        <f t="shared" si="33"/>
        <v>10760</v>
      </c>
      <c r="G276" s="21">
        <f t="shared" si="34"/>
        <v>39812</v>
      </c>
      <c r="H276" s="22">
        <f t="shared" ref="H276:L307" si="36">C276*10.5</f>
        <v>112980</v>
      </c>
      <c r="I276" s="22">
        <f t="shared" si="36"/>
        <v>96033</v>
      </c>
      <c r="J276" s="22">
        <f t="shared" si="36"/>
        <v>96033</v>
      </c>
      <c r="K276" s="22">
        <f t="shared" si="36"/>
        <v>112980</v>
      </c>
      <c r="L276" s="22">
        <f t="shared" si="36"/>
        <v>418026</v>
      </c>
      <c r="M276" s="20">
        <f t="shared" si="35"/>
        <v>418026</v>
      </c>
    </row>
    <row r="277" spans="2:13" x14ac:dyDescent="0.25">
      <c r="B277" s="20">
        <v>270</v>
      </c>
      <c r="C277" s="21">
        <f t="shared" si="30"/>
        <v>10800</v>
      </c>
      <c r="D277" s="21">
        <f t="shared" si="31"/>
        <v>9180</v>
      </c>
      <c r="E277" s="21">
        <f t="shared" si="32"/>
        <v>9180</v>
      </c>
      <c r="F277" s="21">
        <f t="shared" si="33"/>
        <v>10800</v>
      </c>
      <c r="G277" s="21">
        <f t="shared" si="34"/>
        <v>39960</v>
      </c>
      <c r="H277" s="22">
        <f t="shared" si="36"/>
        <v>113400</v>
      </c>
      <c r="I277" s="22">
        <f t="shared" si="36"/>
        <v>96390</v>
      </c>
      <c r="J277" s="22">
        <f t="shared" si="36"/>
        <v>96390</v>
      </c>
      <c r="K277" s="22">
        <f t="shared" si="36"/>
        <v>113400</v>
      </c>
      <c r="L277" s="22">
        <f t="shared" si="36"/>
        <v>419580</v>
      </c>
      <c r="M277" s="20">
        <f t="shared" si="35"/>
        <v>419580</v>
      </c>
    </row>
    <row r="278" spans="2:13" x14ac:dyDescent="0.25">
      <c r="B278" s="20">
        <v>271</v>
      </c>
      <c r="C278" s="21">
        <f t="shared" si="30"/>
        <v>10840</v>
      </c>
      <c r="D278" s="21">
        <f t="shared" si="31"/>
        <v>9214</v>
      </c>
      <c r="E278" s="21">
        <f t="shared" si="32"/>
        <v>9214</v>
      </c>
      <c r="F278" s="21">
        <f t="shared" si="33"/>
        <v>10840</v>
      </c>
      <c r="G278" s="21">
        <f t="shared" si="34"/>
        <v>40108</v>
      </c>
      <c r="H278" s="22">
        <f t="shared" si="36"/>
        <v>113820</v>
      </c>
      <c r="I278" s="22">
        <f t="shared" si="36"/>
        <v>96747</v>
      </c>
      <c r="J278" s="22">
        <f t="shared" si="36"/>
        <v>96747</v>
      </c>
      <c r="K278" s="22">
        <f t="shared" si="36"/>
        <v>113820</v>
      </c>
      <c r="L278" s="22">
        <f t="shared" si="36"/>
        <v>421134</v>
      </c>
      <c r="M278" s="20">
        <f t="shared" si="35"/>
        <v>421134</v>
      </c>
    </row>
    <row r="279" spans="2:13" x14ac:dyDescent="0.25">
      <c r="B279" s="20">
        <v>272</v>
      </c>
      <c r="C279" s="21">
        <f t="shared" si="30"/>
        <v>10880</v>
      </c>
      <c r="D279" s="21">
        <f t="shared" si="31"/>
        <v>9248</v>
      </c>
      <c r="E279" s="21">
        <f t="shared" si="32"/>
        <v>9248</v>
      </c>
      <c r="F279" s="21">
        <f t="shared" si="33"/>
        <v>10880</v>
      </c>
      <c r="G279" s="21">
        <f t="shared" si="34"/>
        <v>40256</v>
      </c>
      <c r="H279" s="22">
        <f t="shared" si="36"/>
        <v>114240</v>
      </c>
      <c r="I279" s="22">
        <f t="shared" si="36"/>
        <v>97104</v>
      </c>
      <c r="J279" s="22">
        <f t="shared" si="36"/>
        <v>97104</v>
      </c>
      <c r="K279" s="22">
        <f t="shared" si="36"/>
        <v>114240</v>
      </c>
      <c r="L279" s="22">
        <f t="shared" si="36"/>
        <v>422688</v>
      </c>
      <c r="M279" s="20">
        <f t="shared" si="35"/>
        <v>422688</v>
      </c>
    </row>
    <row r="280" spans="2:13" x14ac:dyDescent="0.25">
      <c r="B280" s="20">
        <v>273</v>
      </c>
      <c r="C280" s="21">
        <f t="shared" si="30"/>
        <v>10920</v>
      </c>
      <c r="D280" s="21">
        <f t="shared" si="31"/>
        <v>9282</v>
      </c>
      <c r="E280" s="21">
        <f t="shared" si="32"/>
        <v>9282</v>
      </c>
      <c r="F280" s="21">
        <f t="shared" si="33"/>
        <v>10920</v>
      </c>
      <c r="G280" s="21">
        <f t="shared" si="34"/>
        <v>40404</v>
      </c>
      <c r="H280" s="22">
        <f t="shared" si="36"/>
        <v>114660</v>
      </c>
      <c r="I280" s="22">
        <f t="shared" si="36"/>
        <v>97461</v>
      </c>
      <c r="J280" s="22">
        <f t="shared" si="36"/>
        <v>97461</v>
      </c>
      <c r="K280" s="22">
        <f t="shared" si="36"/>
        <v>114660</v>
      </c>
      <c r="L280" s="22">
        <f t="shared" si="36"/>
        <v>424242</v>
      </c>
      <c r="M280" s="20">
        <f t="shared" si="35"/>
        <v>424242</v>
      </c>
    </row>
    <row r="281" spans="2:13" x14ac:dyDescent="0.25">
      <c r="B281" s="20">
        <v>274</v>
      </c>
      <c r="C281" s="21">
        <f t="shared" si="30"/>
        <v>10960</v>
      </c>
      <c r="D281" s="21">
        <f t="shared" si="31"/>
        <v>9316</v>
      </c>
      <c r="E281" s="21">
        <f t="shared" si="32"/>
        <v>9316</v>
      </c>
      <c r="F281" s="21">
        <f t="shared" si="33"/>
        <v>10960</v>
      </c>
      <c r="G281" s="21">
        <f t="shared" si="34"/>
        <v>40552</v>
      </c>
      <c r="H281" s="22">
        <f t="shared" si="36"/>
        <v>115080</v>
      </c>
      <c r="I281" s="22">
        <f t="shared" si="36"/>
        <v>97818</v>
      </c>
      <c r="J281" s="22">
        <f t="shared" si="36"/>
        <v>97818</v>
      </c>
      <c r="K281" s="22">
        <f t="shared" si="36"/>
        <v>115080</v>
      </c>
      <c r="L281" s="22">
        <f t="shared" si="36"/>
        <v>425796</v>
      </c>
      <c r="M281" s="20">
        <f t="shared" si="35"/>
        <v>425796</v>
      </c>
    </row>
    <row r="282" spans="2:13" x14ac:dyDescent="0.25">
      <c r="B282" s="20">
        <v>275</v>
      </c>
      <c r="C282" s="21">
        <f t="shared" si="30"/>
        <v>11000</v>
      </c>
      <c r="D282" s="21">
        <f t="shared" si="31"/>
        <v>9350</v>
      </c>
      <c r="E282" s="21">
        <f t="shared" si="32"/>
        <v>9350</v>
      </c>
      <c r="F282" s="21">
        <f t="shared" si="33"/>
        <v>11000</v>
      </c>
      <c r="G282" s="21">
        <f t="shared" si="34"/>
        <v>40700</v>
      </c>
      <c r="H282" s="22">
        <f t="shared" si="36"/>
        <v>115500</v>
      </c>
      <c r="I282" s="22">
        <f t="shared" si="36"/>
        <v>98175</v>
      </c>
      <c r="J282" s="22">
        <f t="shared" si="36"/>
        <v>98175</v>
      </c>
      <c r="K282" s="22">
        <f t="shared" si="36"/>
        <v>115500</v>
      </c>
      <c r="L282" s="22">
        <f t="shared" si="36"/>
        <v>427350</v>
      </c>
      <c r="M282" s="20">
        <f t="shared" si="35"/>
        <v>427350</v>
      </c>
    </row>
    <row r="283" spans="2:13" x14ac:dyDescent="0.25">
      <c r="B283" s="20">
        <v>276</v>
      </c>
      <c r="C283" s="21">
        <f t="shared" si="30"/>
        <v>11040</v>
      </c>
      <c r="D283" s="21">
        <f t="shared" si="31"/>
        <v>9384</v>
      </c>
      <c r="E283" s="21">
        <f t="shared" si="32"/>
        <v>9384</v>
      </c>
      <c r="F283" s="21">
        <f t="shared" si="33"/>
        <v>11040</v>
      </c>
      <c r="G283" s="21">
        <f t="shared" si="34"/>
        <v>40848</v>
      </c>
      <c r="H283" s="22">
        <f t="shared" si="36"/>
        <v>115920</v>
      </c>
      <c r="I283" s="22">
        <f t="shared" si="36"/>
        <v>98532</v>
      </c>
      <c r="J283" s="22">
        <f t="shared" si="36"/>
        <v>98532</v>
      </c>
      <c r="K283" s="22">
        <f t="shared" si="36"/>
        <v>115920</v>
      </c>
      <c r="L283" s="22">
        <f t="shared" si="36"/>
        <v>428904</v>
      </c>
      <c r="M283" s="20">
        <f t="shared" si="35"/>
        <v>428904</v>
      </c>
    </row>
    <row r="284" spans="2:13" x14ac:dyDescent="0.25">
      <c r="B284" s="20">
        <v>277</v>
      </c>
      <c r="C284" s="21">
        <f t="shared" si="30"/>
        <v>11080</v>
      </c>
      <c r="D284" s="21">
        <f t="shared" si="31"/>
        <v>9418</v>
      </c>
      <c r="E284" s="21">
        <f t="shared" si="32"/>
        <v>9418</v>
      </c>
      <c r="F284" s="21">
        <f t="shared" si="33"/>
        <v>11080</v>
      </c>
      <c r="G284" s="21">
        <f t="shared" si="34"/>
        <v>40996</v>
      </c>
      <c r="H284" s="22">
        <f t="shared" si="36"/>
        <v>116340</v>
      </c>
      <c r="I284" s="22">
        <f t="shared" si="36"/>
        <v>98889</v>
      </c>
      <c r="J284" s="22">
        <f t="shared" si="36"/>
        <v>98889</v>
      </c>
      <c r="K284" s="22">
        <f t="shared" si="36"/>
        <v>116340</v>
      </c>
      <c r="L284" s="22">
        <f t="shared" si="36"/>
        <v>430458</v>
      </c>
      <c r="M284" s="20">
        <f t="shared" si="35"/>
        <v>430458</v>
      </c>
    </row>
    <row r="285" spans="2:13" x14ac:dyDescent="0.25">
      <c r="B285" s="20">
        <v>278</v>
      </c>
      <c r="C285" s="21">
        <f t="shared" si="30"/>
        <v>11120</v>
      </c>
      <c r="D285" s="21">
        <f t="shared" si="31"/>
        <v>9452</v>
      </c>
      <c r="E285" s="21">
        <f t="shared" si="32"/>
        <v>9452</v>
      </c>
      <c r="F285" s="21">
        <f t="shared" si="33"/>
        <v>11120</v>
      </c>
      <c r="G285" s="21">
        <f t="shared" si="34"/>
        <v>41144</v>
      </c>
      <c r="H285" s="22">
        <f t="shared" si="36"/>
        <v>116760</v>
      </c>
      <c r="I285" s="22">
        <f t="shared" si="36"/>
        <v>99246</v>
      </c>
      <c r="J285" s="22">
        <f t="shared" si="36"/>
        <v>99246</v>
      </c>
      <c r="K285" s="22">
        <f t="shared" si="36"/>
        <v>116760</v>
      </c>
      <c r="L285" s="22">
        <f t="shared" si="36"/>
        <v>432012</v>
      </c>
      <c r="M285" s="20">
        <f t="shared" si="35"/>
        <v>432012</v>
      </c>
    </row>
    <row r="286" spans="2:13" x14ac:dyDescent="0.25">
      <c r="B286" s="20">
        <v>279</v>
      </c>
      <c r="C286" s="21">
        <f t="shared" si="30"/>
        <v>11160</v>
      </c>
      <c r="D286" s="21">
        <f t="shared" si="31"/>
        <v>9486</v>
      </c>
      <c r="E286" s="21">
        <f t="shared" si="32"/>
        <v>9486</v>
      </c>
      <c r="F286" s="21">
        <f t="shared" si="33"/>
        <v>11160</v>
      </c>
      <c r="G286" s="21">
        <f t="shared" si="34"/>
        <v>41292</v>
      </c>
      <c r="H286" s="22">
        <f t="shared" si="36"/>
        <v>117180</v>
      </c>
      <c r="I286" s="22">
        <f t="shared" si="36"/>
        <v>99603</v>
      </c>
      <c r="J286" s="22">
        <f t="shared" si="36"/>
        <v>99603</v>
      </c>
      <c r="K286" s="22">
        <f t="shared" si="36"/>
        <v>117180</v>
      </c>
      <c r="L286" s="22">
        <f t="shared" si="36"/>
        <v>433566</v>
      </c>
      <c r="M286" s="20">
        <f t="shared" si="35"/>
        <v>433566</v>
      </c>
    </row>
    <row r="287" spans="2:13" x14ac:dyDescent="0.25">
      <c r="B287" s="20">
        <v>280</v>
      </c>
      <c r="C287" s="21">
        <f t="shared" si="30"/>
        <v>11200</v>
      </c>
      <c r="D287" s="21">
        <f t="shared" si="31"/>
        <v>9520</v>
      </c>
      <c r="E287" s="21">
        <f t="shared" si="32"/>
        <v>9520</v>
      </c>
      <c r="F287" s="21">
        <f t="shared" si="33"/>
        <v>11200</v>
      </c>
      <c r="G287" s="21">
        <f t="shared" si="34"/>
        <v>41440</v>
      </c>
      <c r="H287" s="22">
        <f t="shared" si="36"/>
        <v>117600</v>
      </c>
      <c r="I287" s="22">
        <f t="shared" si="36"/>
        <v>99960</v>
      </c>
      <c r="J287" s="22">
        <f t="shared" si="36"/>
        <v>99960</v>
      </c>
      <c r="K287" s="22">
        <f t="shared" si="36"/>
        <v>117600</v>
      </c>
      <c r="L287" s="22">
        <f t="shared" si="36"/>
        <v>435120</v>
      </c>
      <c r="M287" s="20">
        <f t="shared" si="35"/>
        <v>435120</v>
      </c>
    </row>
    <row r="288" spans="2:13" x14ac:dyDescent="0.25">
      <c r="B288" s="20">
        <v>281</v>
      </c>
      <c r="C288" s="21">
        <f t="shared" si="30"/>
        <v>11240</v>
      </c>
      <c r="D288" s="21">
        <f t="shared" si="31"/>
        <v>9554</v>
      </c>
      <c r="E288" s="21">
        <f t="shared" si="32"/>
        <v>9554</v>
      </c>
      <c r="F288" s="21">
        <f t="shared" si="33"/>
        <v>11240</v>
      </c>
      <c r="G288" s="21">
        <f t="shared" si="34"/>
        <v>41588</v>
      </c>
      <c r="H288" s="22">
        <f t="shared" si="36"/>
        <v>118020</v>
      </c>
      <c r="I288" s="22">
        <f t="shared" si="36"/>
        <v>100317</v>
      </c>
      <c r="J288" s="22">
        <f t="shared" si="36"/>
        <v>100317</v>
      </c>
      <c r="K288" s="22">
        <f t="shared" si="36"/>
        <v>118020</v>
      </c>
      <c r="L288" s="22">
        <f t="shared" si="36"/>
        <v>436674</v>
      </c>
      <c r="M288" s="20">
        <f t="shared" si="35"/>
        <v>436674</v>
      </c>
    </row>
    <row r="289" spans="2:13" x14ac:dyDescent="0.25">
      <c r="B289" s="20">
        <v>282</v>
      </c>
      <c r="C289" s="21">
        <f t="shared" si="30"/>
        <v>11280</v>
      </c>
      <c r="D289" s="21">
        <f t="shared" si="31"/>
        <v>9588</v>
      </c>
      <c r="E289" s="21">
        <f t="shared" si="32"/>
        <v>9588</v>
      </c>
      <c r="F289" s="21">
        <f t="shared" si="33"/>
        <v>11280</v>
      </c>
      <c r="G289" s="21">
        <f t="shared" si="34"/>
        <v>41736</v>
      </c>
      <c r="H289" s="22">
        <f t="shared" si="36"/>
        <v>118440</v>
      </c>
      <c r="I289" s="22">
        <f t="shared" si="36"/>
        <v>100674</v>
      </c>
      <c r="J289" s="22">
        <f t="shared" si="36"/>
        <v>100674</v>
      </c>
      <c r="K289" s="22">
        <f t="shared" si="36"/>
        <v>118440</v>
      </c>
      <c r="L289" s="22">
        <f t="shared" si="36"/>
        <v>438228</v>
      </c>
      <c r="M289" s="20">
        <f t="shared" si="35"/>
        <v>438228</v>
      </c>
    </row>
    <row r="290" spans="2:13" x14ac:dyDescent="0.25">
      <c r="B290" s="20">
        <v>283</v>
      </c>
      <c r="C290" s="21">
        <f t="shared" si="30"/>
        <v>11320</v>
      </c>
      <c r="D290" s="21">
        <f t="shared" si="31"/>
        <v>9622</v>
      </c>
      <c r="E290" s="21">
        <f t="shared" si="32"/>
        <v>9622</v>
      </c>
      <c r="F290" s="21">
        <f t="shared" si="33"/>
        <v>11320</v>
      </c>
      <c r="G290" s="21">
        <f t="shared" si="34"/>
        <v>41884</v>
      </c>
      <c r="H290" s="22">
        <f t="shared" si="36"/>
        <v>118860</v>
      </c>
      <c r="I290" s="22">
        <f t="shared" si="36"/>
        <v>101031</v>
      </c>
      <c r="J290" s="22">
        <f t="shared" si="36"/>
        <v>101031</v>
      </c>
      <c r="K290" s="22">
        <f t="shared" si="36"/>
        <v>118860</v>
      </c>
      <c r="L290" s="22">
        <f t="shared" si="36"/>
        <v>439782</v>
      </c>
      <c r="M290" s="20">
        <f t="shared" si="35"/>
        <v>439782</v>
      </c>
    </row>
    <row r="291" spans="2:13" x14ac:dyDescent="0.25">
      <c r="B291" s="20">
        <v>284</v>
      </c>
      <c r="C291" s="21">
        <f t="shared" si="30"/>
        <v>11360</v>
      </c>
      <c r="D291" s="21">
        <f t="shared" si="31"/>
        <v>9656</v>
      </c>
      <c r="E291" s="21">
        <f t="shared" si="32"/>
        <v>9656</v>
      </c>
      <c r="F291" s="21">
        <f t="shared" si="33"/>
        <v>11360</v>
      </c>
      <c r="G291" s="21">
        <f t="shared" si="34"/>
        <v>42032</v>
      </c>
      <c r="H291" s="22">
        <f t="shared" si="36"/>
        <v>119280</v>
      </c>
      <c r="I291" s="22">
        <f t="shared" si="36"/>
        <v>101388</v>
      </c>
      <c r="J291" s="22">
        <f t="shared" si="36"/>
        <v>101388</v>
      </c>
      <c r="K291" s="22">
        <f t="shared" si="36"/>
        <v>119280</v>
      </c>
      <c r="L291" s="22">
        <f t="shared" si="36"/>
        <v>441336</v>
      </c>
      <c r="M291" s="20">
        <f t="shared" si="35"/>
        <v>441336</v>
      </c>
    </row>
    <row r="292" spans="2:13" x14ac:dyDescent="0.25">
      <c r="B292" s="20">
        <v>285</v>
      </c>
      <c r="C292" s="21">
        <f t="shared" si="30"/>
        <v>11400</v>
      </c>
      <c r="D292" s="21">
        <f t="shared" si="31"/>
        <v>9690</v>
      </c>
      <c r="E292" s="21">
        <f t="shared" si="32"/>
        <v>9690</v>
      </c>
      <c r="F292" s="21">
        <f t="shared" si="33"/>
        <v>11400</v>
      </c>
      <c r="G292" s="21">
        <f t="shared" si="34"/>
        <v>42180</v>
      </c>
      <c r="H292" s="22">
        <f t="shared" si="36"/>
        <v>119700</v>
      </c>
      <c r="I292" s="22">
        <f t="shared" si="36"/>
        <v>101745</v>
      </c>
      <c r="J292" s="22">
        <f t="shared" si="36"/>
        <v>101745</v>
      </c>
      <c r="K292" s="22">
        <f t="shared" si="36"/>
        <v>119700</v>
      </c>
      <c r="L292" s="22">
        <f t="shared" si="36"/>
        <v>442890</v>
      </c>
      <c r="M292" s="20">
        <f t="shared" si="35"/>
        <v>442890</v>
      </c>
    </row>
    <row r="293" spans="2:13" x14ac:dyDescent="0.25">
      <c r="B293" s="20">
        <v>286</v>
      </c>
      <c r="C293" s="21">
        <f t="shared" si="30"/>
        <v>11440</v>
      </c>
      <c r="D293" s="21">
        <f t="shared" si="31"/>
        <v>9724</v>
      </c>
      <c r="E293" s="21">
        <f t="shared" si="32"/>
        <v>9724</v>
      </c>
      <c r="F293" s="21">
        <f t="shared" si="33"/>
        <v>11440</v>
      </c>
      <c r="G293" s="21">
        <f t="shared" si="34"/>
        <v>42328</v>
      </c>
      <c r="H293" s="22">
        <f t="shared" si="36"/>
        <v>120120</v>
      </c>
      <c r="I293" s="22">
        <f t="shared" si="36"/>
        <v>102102</v>
      </c>
      <c r="J293" s="22">
        <f t="shared" si="36"/>
        <v>102102</v>
      </c>
      <c r="K293" s="22">
        <f t="shared" si="36"/>
        <v>120120</v>
      </c>
      <c r="L293" s="22">
        <f t="shared" si="36"/>
        <v>444444</v>
      </c>
      <c r="M293" s="20">
        <f t="shared" si="35"/>
        <v>444444</v>
      </c>
    </row>
    <row r="294" spans="2:13" x14ac:dyDescent="0.25">
      <c r="B294" s="20">
        <v>287</v>
      </c>
      <c r="C294" s="21">
        <f t="shared" si="30"/>
        <v>11480</v>
      </c>
      <c r="D294" s="21">
        <f t="shared" si="31"/>
        <v>9758</v>
      </c>
      <c r="E294" s="21">
        <f t="shared" si="32"/>
        <v>9758</v>
      </c>
      <c r="F294" s="21">
        <f t="shared" si="33"/>
        <v>11480</v>
      </c>
      <c r="G294" s="21">
        <f t="shared" si="34"/>
        <v>42476</v>
      </c>
      <c r="H294" s="22">
        <f t="shared" si="36"/>
        <v>120540</v>
      </c>
      <c r="I294" s="22">
        <f t="shared" si="36"/>
        <v>102459</v>
      </c>
      <c r="J294" s="22">
        <f t="shared" si="36"/>
        <v>102459</v>
      </c>
      <c r="K294" s="22">
        <f t="shared" si="36"/>
        <v>120540</v>
      </c>
      <c r="L294" s="22">
        <f t="shared" si="36"/>
        <v>445998</v>
      </c>
      <c r="M294" s="20">
        <f t="shared" si="35"/>
        <v>445998</v>
      </c>
    </row>
    <row r="295" spans="2:13" x14ac:dyDescent="0.25">
      <c r="B295" s="20">
        <v>288</v>
      </c>
      <c r="C295" s="21">
        <f t="shared" si="30"/>
        <v>11520</v>
      </c>
      <c r="D295" s="21">
        <f t="shared" si="31"/>
        <v>9792</v>
      </c>
      <c r="E295" s="21">
        <f t="shared" si="32"/>
        <v>9792</v>
      </c>
      <c r="F295" s="21">
        <f t="shared" si="33"/>
        <v>11520</v>
      </c>
      <c r="G295" s="21">
        <f t="shared" si="34"/>
        <v>42624</v>
      </c>
      <c r="H295" s="22">
        <f t="shared" si="36"/>
        <v>120960</v>
      </c>
      <c r="I295" s="22">
        <f t="shared" si="36"/>
        <v>102816</v>
      </c>
      <c r="J295" s="22">
        <f t="shared" si="36"/>
        <v>102816</v>
      </c>
      <c r="K295" s="22">
        <f t="shared" si="36"/>
        <v>120960</v>
      </c>
      <c r="L295" s="22">
        <f t="shared" si="36"/>
        <v>447552</v>
      </c>
      <c r="M295" s="20">
        <f t="shared" si="35"/>
        <v>447552</v>
      </c>
    </row>
    <row r="296" spans="2:13" x14ac:dyDescent="0.25">
      <c r="B296" s="20">
        <v>289</v>
      </c>
      <c r="C296" s="21">
        <f t="shared" si="30"/>
        <v>11560</v>
      </c>
      <c r="D296" s="21">
        <f t="shared" si="31"/>
        <v>9826</v>
      </c>
      <c r="E296" s="21">
        <f t="shared" si="32"/>
        <v>9826</v>
      </c>
      <c r="F296" s="21">
        <f t="shared" si="33"/>
        <v>11560</v>
      </c>
      <c r="G296" s="21">
        <f t="shared" si="34"/>
        <v>42772</v>
      </c>
      <c r="H296" s="22">
        <f t="shared" si="36"/>
        <v>121380</v>
      </c>
      <c r="I296" s="22">
        <f t="shared" si="36"/>
        <v>103173</v>
      </c>
      <c r="J296" s="22">
        <f t="shared" si="36"/>
        <v>103173</v>
      </c>
      <c r="K296" s="22">
        <f t="shared" si="36"/>
        <v>121380</v>
      </c>
      <c r="L296" s="22">
        <f t="shared" si="36"/>
        <v>449106</v>
      </c>
      <c r="M296" s="20">
        <f t="shared" si="35"/>
        <v>449106</v>
      </c>
    </row>
    <row r="297" spans="2:13" x14ac:dyDescent="0.25">
      <c r="B297" s="20">
        <v>290</v>
      </c>
      <c r="C297" s="21">
        <f t="shared" si="30"/>
        <v>11600</v>
      </c>
      <c r="D297" s="21">
        <f t="shared" si="31"/>
        <v>9860</v>
      </c>
      <c r="E297" s="21">
        <f t="shared" si="32"/>
        <v>9860</v>
      </c>
      <c r="F297" s="21">
        <f t="shared" si="33"/>
        <v>11600</v>
      </c>
      <c r="G297" s="21">
        <f t="shared" si="34"/>
        <v>42920</v>
      </c>
      <c r="H297" s="22">
        <f t="shared" si="36"/>
        <v>121800</v>
      </c>
      <c r="I297" s="22">
        <f t="shared" si="36"/>
        <v>103530</v>
      </c>
      <c r="J297" s="22">
        <f t="shared" si="36"/>
        <v>103530</v>
      </c>
      <c r="K297" s="22">
        <f t="shared" si="36"/>
        <v>121800</v>
      </c>
      <c r="L297" s="22">
        <f t="shared" si="36"/>
        <v>450660</v>
      </c>
      <c r="M297" s="20">
        <f t="shared" si="35"/>
        <v>450660</v>
      </c>
    </row>
    <row r="298" spans="2:13" x14ac:dyDescent="0.25">
      <c r="B298" s="20">
        <v>291</v>
      </c>
      <c r="C298" s="21">
        <f t="shared" si="30"/>
        <v>11640</v>
      </c>
      <c r="D298" s="21">
        <f t="shared" si="31"/>
        <v>9894</v>
      </c>
      <c r="E298" s="21">
        <f t="shared" si="32"/>
        <v>9894</v>
      </c>
      <c r="F298" s="21">
        <f t="shared" si="33"/>
        <v>11640</v>
      </c>
      <c r="G298" s="21">
        <f t="shared" si="34"/>
        <v>43068</v>
      </c>
      <c r="H298" s="22">
        <f t="shared" si="36"/>
        <v>122220</v>
      </c>
      <c r="I298" s="22">
        <f t="shared" si="36"/>
        <v>103887</v>
      </c>
      <c r="J298" s="22">
        <f t="shared" si="36"/>
        <v>103887</v>
      </c>
      <c r="K298" s="22">
        <f t="shared" si="36"/>
        <v>122220</v>
      </c>
      <c r="L298" s="22">
        <f t="shared" si="36"/>
        <v>452214</v>
      </c>
      <c r="M298" s="20">
        <f t="shared" si="35"/>
        <v>452214</v>
      </c>
    </row>
    <row r="299" spans="2:13" x14ac:dyDescent="0.25">
      <c r="B299" s="20">
        <v>292</v>
      </c>
      <c r="C299" s="21">
        <f t="shared" si="30"/>
        <v>11680</v>
      </c>
      <c r="D299" s="21">
        <f t="shared" si="31"/>
        <v>9928</v>
      </c>
      <c r="E299" s="21">
        <f t="shared" si="32"/>
        <v>9928</v>
      </c>
      <c r="F299" s="21">
        <f t="shared" si="33"/>
        <v>11680</v>
      </c>
      <c r="G299" s="21">
        <f t="shared" si="34"/>
        <v>43216</v>
      </c>
      <c r="H299" s="22">
        <f t="shared" si="36"/>
        <v>122640</v>
      </c>
      <c r="I299" s="22">
        <f t="shared" si="36"/>
        <v>104244</v>
      </c>
      <c r="J299" s="22">
        <f t="shared" si="36"/>
        <v>104244</v>
      </c>
      <c r="K299" s="22">
        <f t="shared" si="36"/>
        <v>122640</v>
      </c>
      <c r="L299" s="22">
        <f t="shared" si="36"/>
        <v>453768</v>
      </c>
      <c r="M299" s="20">
        <f t="shared" si="35"/>
        <v>453768</v>
      </c>
    </row>
    <row r="300" spans="2:13" x14ac:dyDescent="0.25">
      <c r="B300" s="20">
        <v>293</v>
      </c>
      <c r="C300" s="21">
        <f t="shared" si="30"/>
        <v>11720</v>
      </c>
      <c r="D300" s="21">
        <f t="shared" si="31"/>
        <v>9962</v>
      </c>
      <c r="E300" s="21">
        <f t="shared" si="32"/>
        <v>9962</v>
      </c>
      <c r="F300" s="21">
        <f t="shared" si="33"/>
        <v>11720</v>
      </c>
      <c r="G300" s="21">
        <f t="shared" si="34"/>
        <v>43364</v>
      </c>
      <c r="H300" s="22">
        <f t="shared" si="36"/>
        <v>123060</v>
      </c>
      <c r="I300" s="22">
        <f t="shared" si="36"/>
        <v>104601</v>
      </c>
      <c r="J300" s="22">
        <f t="shared" si="36"/>
        <v>104601</v>
      </c>
      <c r="K300" s="22">
        <f t="shared" si="36"/>
        <v>123060</v>
      </c>
      <c r="L300" s="22">
        <f t="shared" si="36"/>
        <v>455322</v>
      </c>
      <c r="M300" s="20">
        <f t="shared" si="35"/>
        <v>455322</v>
      </c>
    </row>
    <row r="301" spans="2:13" x14ac:dyDescent="0.25">
      <c r="B301" s="20">
        <v>294</v>
      </c>
      <c r="C301" s="21">
        <f t="shared" si="30"/>
        <v>11760</v>
      </c>
      <c r="D301" s="21">
        <f t="shared" si="31"/>
        <v>9996</v>
      </c>
      <c r="E301" s="21">
        <f t="shared" si="32"/>
        <v>9996</v>
      </c>
      <c r="F301" s="21">
        <f t="shared" si="33"/>
        <v>11760</v>
      </c>
      <c r="G301" s="21">
        <f t="shared" si="34"/>
        <v>43512</v>
      </c>
      <c r="H301" s="22">
        <f t="shared" si="36"/>
        <v>123480</v>
      </c>
      <c r="I301" s="22">
        <f t="shared" si="36"/>
        <v>104958</v>
      </c>
      <c r="J301" s="22">
        <f t="shared" si="36"/>
        <v>104958</v>
      </c>
      <c r="K301" s="22">
        <f t="shared" si="36"/>
        <v>123480</v>
      </c>
      <c r="L301" s="22">
        <f t="shared" si="36"/>
        <v>456876</v>
      </c>
      <c r="M301" s="20">
        <f t="shared" si="35"/>
        <v>456876</v>
      </c>
    </row>
    <row r="302" spans="2:13" x14ac:dyDescent="0.25">
      <c r="B302" s="20">
        <v>295</v>
      </c>
      <c r="C302" s="21">
        <f t="shared" si="30"/>
        <v>11800</v>
      </c>
      <c r="D302" s="21">
        <f t="shared" si="31"/>
        <v>10030</v>
      </c>
      <c r="E302" s="21">
        <f t="shared" si="32"/>
        <v>10030</v>
      </c>
      <c r="F302" s="21">
        <f t="shared" si="33"/>
        <v>11800</v>
      </c>
      <c r="G302" s="21">
        <f t="shared" si="34"/>
        <v>43660</v>
      </c>
      <c r="H302" s="22">
        <f t="shared" si="36"/>
        <v>123900</v>
      </c>
      <c r="I302" s="22">
        <f t="shared" si="36"/>
        <v>105315</v>
      </c>
      <c r="J302" s="22">
        <f t="shared" si="36"/>
        <v>105315</v>
      </c>
      <c r="K302" s="22">
        <f t="shared" si="36"/>
        <v>123900</v>
      </c>
      <c r="L302" s="22">
        <f t="shared" si="36"/>
        <v>458430</v>
      </c>
      <c r="M302" s="20">
        <f t="shared" si="35"/>
        <v>458430</v>
      </c>
    </row>
    <row r="303" spans="2:13" x14ac:dyDescent="0.25">
      <c r="B303" s="20">
        <v>296</v>
      </c>
      <c r="C303" s="21">
        <f t="shared" si="30"/>
        <v>11840</v>
      </c>
      <c r="D303" s="21">
        <f t="shared" si="31"/>
        <v>10064</v>
      </c>
      <c r="E303" s="21">
        <f t="shared" si="32"/>
        <v>10064</v>
      </c>
      <c r="F303" s="21">
        <f t="shared" si="33"/>
        <v>11840</v>
      </c>
      <c r="G303" s="21">
        <f t="shared" si="34"/>
        <v>43808</v>
      </c>
      <c r="H303" s="22">
        <f t="shared" si="36"/>
        <v>124320</v>
      </c>
      <c r="I303" s="22">
        <f t="shared" si="36"/>
        <v>105672</v>
      </c>
      <c r="J303" s="22">
        <f t="shared" si="36"/>
        <v>105672</v>
      </c>
      <c r="K303" s="22">
        <f t="shared" si="36"/>
        <v>124320</v>
      </c>
      <c r="L303" s="22">
        <f t="shared" si="36"/>
        <v>459984</v>
      </c>
      <c r="M303" s="20">
        <f t="shared" si="35"/>
        <v>459984</v>
      </c>
    </row>
    <row r="304" spans="2:13" x14ac:dyDescent="0.25">
      <c r="B304" s="20">
        <v>297</v>
      </c>
      <c r="C304" s="21">
        <f t="shared" si="30"/>
        <v>11880</v>
      </c>
      <c r="D304" s="21">
        <f t="shared" si="31"/>
        <v>10098</v>
      </c>
      <c r="E304" s="21">
        <f t="shared" si="32"/>
        <v>10098</v>
      </c>
      <c r="F304" s="21">
        <f t="shared" si="33"/>
        <v>11880</v>
      </c>
      <c r="G304" s="21">
        <f t="shared" si="34"/>
        <v>43956</v>
      </c>
      <c r="H304" s="22">
        <f t="shared" si="36"/>
        <v>124740</v>
      </c>
      <c r="I304" s="22">
        <f t="shared" si="36"/>
        <v>106029</v>
      </c>
      <c r="J304" s="22">
        <f t="shared" si="36"/>
        <v>106029</v>
      </c>
      <c r="K304" s="22">
        <f t="shared" si="36"/>
        <v>124740</v>
      </c>
      <c r="L304" s="22">
        <f t="shared" si="36"/>
        <v>461538</v>
      </c>
      <c r="M304" s="20">
        <f t="shared" si="35"/>
        <v>461538</v>
      </c>
    </row>
    <row r="305" spans="2:13" x14ac:dyDescent="0.25">
      <c r="B305" s="20">
        <v>298</v>
      </c>
      <c r="C305" s="21">
        <f t="shared" si="30"/>
        <v>11920</v>
      </c>
      <c r="D305" s="21">
        <f t="shared" si="31"/>
        <v>10132</v>
      </c>
      <c r="E305" s="21">
        <f t="shared" si="32"/>
        <v>10132</v>
      </c>
      <c r="F305" s="21">
        <f t="shared" si="33"/>
        <v>11920</v>
      </c>
      <c r="G305" s="21">
        <f t="shared" si="34"/>
        <v>44104</v>
      </c>
      <c r="H305" s="22">
        <f t="shared" si="36"/>
        <v>125160</v>
      </c>
      <c r="I305" s="22">
        <f t="shared" si="36"/>
        <v>106386</v>
      </c>
      <c r="J305" s="22">
        <f t="shared" si="36"/>
        <v>106386</v>
      </c>
      <c r="K305" s="22">
        <f t="shared" si="36"/>
        <v>125160</v>
      </c>
      <c r="L305" s="22">
        <f t="shared" si="36"/>
        <v>463092</v>
      </c>
      <c r="M305" s="20">
        <f t="shared" si="35"/>
        <v>463092</v>
      </c>
    </row>
    <row r="306" spans="2:13" x14ac:dyDescent="0.25">
      <c r="B306" s="20">
        <v>299</v>
      </c>
      <c r="C306" s="21">
        <f t="shared" si="30"/>
        <v>11960</v>
      </c>
      <c r="D306" s="21">
        <f t="shared" si="31"/>
        <v>10166</v>
      </c>
      <c r="E306" s="21">
        <f t="shared" si="32"/>
        <v>10166</v>
      </c>
      <c r="F306" s="21">
        <f t="shared" si="33"/>
        <v>11960</v>
      </c>
      <c r="G306" s="21">
        <f t="shared" si="34"/>
        <v>44252</v>
      </c>
      <c r="H306" s="22">
        <f t="shared" si="36"/>
        <v>125580</v>
      </c>
      <c r="I306" s="22">
        <f t="shared" si="36"/>
        <v>106743</v>
      </c>
      <c r="J306" s="22">
        <f t="shared" si="36"/>
        <v>106743</v>
      </c>
      <c r="K306" s="22">
        <f t="shared" si="36"/>
        <v>125580</v>
      </c>
      <c r="L306" s="22">
        <f t="shared" si="36"/>
        <v>464646</v>
      </c>
      <c r="M306" s="20">
        <f t="shared" si="35"/>
        <v>464646</v>
      </c>
    </row>
    <row r="307" spans="2:13" x14ac:dyDescent="0.25">
      <c r="B307" s="20">
        <v>300</v>
      </c>
      <c r="C307" s="21">
        <f t="shared" si="30"/>
        <v>12000</v>
      </c>
      <c r="D307" s="21">
        <f t="shared" si="31"/>
        <v>10200</v>
      </c>
      <c r="E307" s="21">
        <f t="shared" si="32"/>
        <v>10200</v>
      </c>
      <c r="F307" s="21">
        <f t="shared" si="33"/>
        <v>12000</v>
      </c>
      <c r="G307" s="21">
        <f t="shared" si="34"/>
        <v>44400</v>
      </c>
      <c r="H307" s="22">
        <f t="shared" si="36"/>
        <v>126000</v>
      </c>
      <c r="I307" s="22">
        <f t="shared" si="36"/>
        <v>107100</v>
      </c>
      <c r="J307" s="22">
        <f t="shared" si="36"/>
        <v>107100</v>
      </c>
      <c r="K307" s="22">
        <f t="shared" si="36"/>
        <v>126000</v>
      </c>
      <c r="L307" s="22">
        <f t="shared" si="36"/>
        <v>466200</v>
      </c>
      <c r="M307" s="20">
        <f t="shared" si="35"/>
        <v>466200</v>
      </c>
    </row>
    <row r="308" spans="2:13" x14ac:dyDescent="0.25">
      <c r="M308" s="20">
        <f t="shared" si="35"/>
        <v>0</v>
      </c>
    </row>
  </sheetData>
  <mergeCells count="3">
    <mergeCell ref="C2:G2"/>
    <mergeCell ref="C6:G6"/>
    <mergeCell ref="H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бланк отчета</vt:lpstr>
      <vt:lpstr>информация </vt:lpstr>
      <vt:lpstr>'бланк отчета'!Область_печати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2025-02-24T09:05:38Z</dcterms:modified>
</cp:coreProperties>
</file>